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8"/>
  <workbookPr defaultThemeVersion="124226"/>
  <mc:AlternateContent xmlns:mc="http://schemas.openxmlformats.org/markup-compatibility/2006">
    <mc:Choice Requires="x15">
      <x15ac:absPath xmlns:x15ac="http://schemas.microsoft.com/office/spreadsheetml/2010/11/ac" url="C:\Users\echidiac\Downloads\"/>
    </mc:Choice>
  </mc:AlternateContent>
  <xr:revisionPtr revIDLastSave="0" documentId="13_ncr:1_{99C4BFC2-8F9F-412C-8CF4-A4EB1A1789AE}" xr6:coauthVersionLast="36" xr6:coauthVersionMax="36" xr10:uidLastSave="{00000000-0000-0000-0000-000000000000}"/>
  <bookViews>
    <workbookView xWindow="0" yWindow="0" windowWidth="20490" windowHeight="7545" firstSheet="4" activeTab="7" xr2:uid="{00000000-000D-0000-FFFF-FFFF00000000}"/>
  </bookViews>
  <sheets>
    <sheet name="INTRODUCTION" sheetId="7" r:id="rId1"/>
    <sheet name="GUIDE D'UTILISATION" sheetId="8" r:id="rId2"/>
    <sheet name="Renseignements généraux" sheetId="11" r:id="rId3"/>
    <sheet name="1- Axe Stratégie et Gouvernance" sheetId="1" r:id="rId4"/>
    <sheet name="2 - Axe Formation" sheetId="2" r:id="rId5"/>
    <sheet name="3 - Axe Recherche" sheetId="3" r:id="rId6"/>
    <sheet name="4 -Axe Gestion Environnementale" sheetId="4" r:id="rId7"/>
    <sheet name="5 - Axe Pol soc. et Ancr terr." sheetId="5" r:id="rId8"/>
    <sheet name="Synthèse établissement" sheetId="9" r:id="rId9"/>
    <sheet name="Infographie" sheetId="13" r:id="rId10"/>
    <sheet name="Bonnes pratiques" sheetId="10" r:id="rId11"/>
    <sheet name="Documents-indicateurs communs" sheetId="12" r:id="rId12"/>
    <sheet name="GLOSSAIRE" sheetId="6" r:id="rId13"/>
  </sheets>
  <definedNames>
    <definedName name="__xlnm.Print_Area_1">'5 - Axe Pol soc. et Ancr terr.'!$A$1:$N$20</definedName>
    <definedName name="__xlnm.Print_Titles_1">'5 - Axe Pol soc. et Ancr terr.'!$A$1:$O$3</definedName>
    <definedName name="_1Axe_gestion_environnementale">'4 -Axe Gestion Environnementale'!$A$1:$N$25</definedName>
    <definedName name="_1Axe_Pol_Soc._et_Eng_Soc.">'5 - Axe Pol soc. et Ancr terr.'!$A$1:$L$20</definedName>
    <definedName name="_xlnm._FilterDatabase">'1- Axe Stratégie et Gouvernance'!$A$1:$A$13</definedName>
    <definedName name="id.b3967d29a1e1" localSheetId="1">'GUIDE D''UTILISATION'!$A$1</definedName>
    <definedName name="_xlnm.Print_Titles" localSheetId="3">'1- Axe Stratégie et Gouvernance'!$1:$3</definedName>
    <definedName name="_xlnm.Print_Titles" localSheetId="4">'2 - Axe Formation'!$1:$3</definedName>
    <definedName name="_xlnm.Print_Titles" localSheetId="5">'3 - Axe Recherche'!$1:$3</definedName>
    <definedName name="_xlnm.Print_Titles" localSheetId="6">'4 -Axe Gestion Environnementale'!$1:$3</definedName>
    <definedName name="_xlnm.Print_Titles" localSheetId="7">'5 - Axe Pol soc. et Ancr terr.'!$1:$3</definedName>
    <definedName name="_xlnm.Print_Titles" localSheetId="12">GLOSSAIRE!$1:$2</definedName>
    <definedName name="_xlnm.Print_Area" localSheetId="3">'1- Axe Stratégie et Gouvernance'!$A$1:$N$13</definedName>
    <definedName name="_xlnm.Print_Area" localSheetId="4">'2 - Axe Formation'!$A$1:$N$16</definedName>
    <definedName name="_xlnm.Print_Area" localSheetId="5">'3 - Axe Recherche'!$A$1:$N$13</definedName>
    <definedName name="_xlnm.Print_Area" localSheetId="6">'4 -Axe Gestion Environnementale'!$A$1:$N$26</definedName>
    <definedName name="_xlnm.Print_Area" localSheetId="7">'5 - Axe Pol soc. et Ancr terr.'!$A$1:$N$20</definedName>
    <definedName name="_xlnm.Print_Area" localSheetId="10">'Bonnes pratiques'!$A$1:$K$61</definedName>
    <definedName name="_xlnm.Print_Area" localSheetId="12">GLOSSAIRE!$A$1:$C$77</definedName>
    <definedName name="_xlnm.Print_Area" localSheetId="1">'GUIDE D''UTILISATION'!$A$1:$A$88</definedName>
    <definedName name="_xlnm.Print_Area" localSheetId="0">INTRODUCTION!$A$1:$I$23</definedName>
    <definedName name="_xlnm.Print_Area" localSheetId="2">'Renseignements généraux'!$A$1:$G$68</definedName>
    <definedName name="_xlnm.Print_Area" localSheetId="8">'Synthèse établissement'!$A$1:$V$77</definedName>
  </definedNames>
  <calcPr calcId="191029"/>
</workbook>
</file>

<file path=xl/calcChain.xml><?xml version="1.0" encoding="utf-8"?>
<calcChain xmlns="http://schemas.openxmlformats.org/spreadsheetml/2006/main">
  <c r="O14" i="13" l="1"/>
  <c r="O40" i="13" s="1"/>
  <c r="AB41" i="13" s="1"/>
  <c r="I14" i="13"/>
  <c r="I40" i="13" s="1"/>
  <c r="Z41" i="13" s="1"/>
  <c r="B14" i="13"/>
  <c r="B40" i="13"/>
  <c r="X41" i="13" s="1"/>
  <c r="B15" i="13"/>
  <c r="W77" i="9"/>
  <c r="S18" i="13"/>
  <c r="S17" i="13" s="1"/>
  <c r="W73" i="9"/>
  <c r="R18" i="13" s="1"/>
  <c r="R17" i="13" s="1"/>
  <c r="W74" i="9"/>
  <c r="W75" i="9"/>
  <c r="W70" i="9"/>
  <c r="Q18" i="13" s="1"/>
  <c r="Q17" i="13" s="1"/>
  <c r="W71" i="9"/>
  <c r="W67" i="9"/>
  <c r="P18" i="13" s="1"/>
  <c r="P17" i="13" s="1"/>
  <c r="W68" i="9"/>
  <c r="W64" i="9"/>
  <c r="W65" i="9"/>
  <c r="O18" i="13" s="1"/>
  <c r="O17" i="13" s="1"/>
  <c r="W60" i="9"/>
  <c r="W61" i="9"/>
  <c r="N18" i="13"/>
  <c r="N17" i="13" s="1"/>
  <c r="W54" i="9"/>
  <c r="M18" i="13" s="1"/>
  <c r="M17" i="13" s="1"/>
  <c r="W55" i="9"/>
  <c r="W56" i="9"/>
  <c r="W57" i="9"/>
  <c r="W58" i="9"/>
  <c r="W47" i="9"/>
  <c r="W48" i="9"/>
  <c r="W49" i="9"/>
  <c r="L18" i="13" s="1"/>
  <c r="L17" i="13" s="1"/>
  <c r="W50" i="9"/>
  <c r="W51" i="9"/>
  <c r="W52" i="9"/>
  <c r="W43" i="9"/>
  <c r="K18" i="13" s="1"/>
  <c r="K17" i="13" s="1"/>
  <c r="W44" i="9"/>
  <c r="W41" i="9"/>
  <c r="J18" i="13" s="1"/>
  <c r="J17" i="13" s="1"/>
  <c r="W38" i="9"/>
  <c r="I18" i="13" s="1"/>
  <c r="I17" i="13" s="1"/>
  <c r="W39" i="9"/>
  <c r="W34" i="9"/>
  <c r="W35" i="9"/>
  <c r="W31" i="9"/>
  <c r="G18" i="13" s="1"/>
  <c r="G17" i="13" s="1"/>
  <c r="W32" i="9"/>
  <c r="W28" i="9"/>
  <c r="W29" i="9"/>
  <c r="W24" i="9"/>
  <c r="E18" i="13" s="1"/>
  <c r="E17" i="13" s="1"/>
  <c r="W25" i="9"/>
  <c r="W26" i="9"/>
  <c r="W20" i="9"/>
  <c r="W21" i="9"/>
  <c r="W16" i="9"/>
  <c r="W17" i="9"/>
  <c r="W18" i="9"/>
  <c r="W14" i="9"/>
  <c r="B18" i="13" s="1"/>
  <c r="B17" i="13" s="1"/>
  <c r="W13" i="9"/>
  <c r="S16" i="13"/>
  <c r="R16" i="13"/>
  <c r="Q16" i="13"/>
  <c r="P16" i="13"/>
  <c r="O16" i="13"/>
  <c r="N16" i="13"/>
  <c r="M16" i="13"/>
  <c r="L16" i="13"/>
  <c r="K16" i="13"/>
  <c r="J16" i="13"/>
  <c r="I16" i="13"/>
  <c r="H16" i="13"/>
  <c r="G16" i="13"/>
  <c r="F16" i="13"/>
  <c r="E16" i="13"/>
  <c r="D16" i="13"/>
  <c r="C16" i="13"/>
  <c r="B16" i="13"/>
  <c r="S15" i="13"/>
  <c r="R15" i="13"/>
  <c r="Q15" i="13"/>
  <c r="P15" i="13"/>
  <c r="O15" i="13"/>
  <c r="N15" i="13"/>
  <c r="M15" i="13"/>
  <c r="L15" i="13"/>
  <c r="L14" i="13"/>
  <c r="L40" i="13" s="1"/>
  <c r="AA41" i="13" s="1"/>
  <c r="K15" i="13"/>
  <c r="J15" i="13"/>
  <c r="I15" i="13"/>
  <c r="H15" i="13"/>
  <c r="G15" i="13"/>
  <c r="F15" i="13"/>
  <c r="E15" i="13"/>
  <c r="E14" i="13"/>
  <c r="E40" i="13"/>
  <c r="Y41" i="13" s="1"/>
  <c r="D15" i="13"/>
  <c r="C15" i="13"/>
  <c r="F67" i="11"/>
  <c r="C67" i="11" s="1"/>
  <c r="E67" i="11"/>
  <c r="F66" i="11"/>
  <c r="C66" i="11" s="1"/>
  <c r="E66" i="11"/>
  <c r="F65" i="11"/>
  <c r="E65" i="11" s="1"/>
  <c r="F64" i="11"/>
  <c r="E64" i="11"/>
  <c r="F51" i="11"/>
  <c r="E51" i="11" s="1"/>
  <c r="F50" i="11"/>
  <c r="C50" i="11" s="1"/>
  <c r="E50" i="11"/>
  <c r="F45" i="11"/>
  <c r="E45" i="11" s="1"/>
  <c r="F44" i="11"/>
  <c r="E44" i="11" s="1"/>
  <c r="F59" i="11"/>
  <c r="E59" i="11" s="1"/>
  <c r="F58" i="11"/>
  <c r="C58" i="11" s="1"/>
  <c r="E58" i="11"/>
  <c r="F57" i="11"/>
  <c r="E57" i="11" s="1"/>
  <c r="F56" i="11"/>
  <c r="C56" i="11" s="1"/>
  <c r="E56" i="11"/>
  <c r="C66" i="6"/>
  <c r="C64" i="6"/>
  <c r="C53" i="6"/>
  <c r="C39" i="6"/>
  <c r="C7" i="6"/>
  <c r="C59" i="11"/>
  <c r="C45" i="11"/>
  <c r="C65" i="11"/>
  <c r="G65" i="11" s="1"/>
  <c r="C64" i="11"/>
  <c r="G64" i="11" s="1"/>
  <c r="C51" i="11" l="1"/>
  <c r="G51" i="11" s="1"/>
  <c r="G58" i="11"/>
  <c r="G66" i="11"/>
  <c r="D18" i="13"/>
  <c r="D17" i="13" s="1"/>
  <c r="C44" i="11"/>
  <c r="G44" i="11" s="1"/>
  <c r="G56" i="11"/>
  <c r="H18" i="13"/>
  <c r="H17" i="13" s="1"/>
  <c r="G50" i="11"/>
  <c r="G67" i="11"/>
  <c r="G59" i="11"/>
  <c r="C18" i="13"/>
  <c r="C17" i="13" s="1"/>
  <c r="B42" i="13" s="1"/>
  <c r="X43" i="13" s="1"/>
  <c r="F18" i="13"/>
  <c r="F17" i="13" s="1"/>
  <c r="E42" i="13" s="1"/>
  <c r="Y43" i="13" s="1"/>
  <c r="C57" i="11"/>
  <c r="G57" i="11" s="1"/>
  <c r="G45" i="11"/>
  <c r="O41" i="13"/>
  <c r="AB42" i="13" s="1"/>
  <c r="B41" i="13"/>
  <c r="X42" i="13" s="1"/>
  <c r="E41" i="13"/>
  <c r="Y42" i="13" s="1"/>
  <c r="I41" i="13"/>
  <c r="Z42" i="13" s="1"/>
  <c r="L41" i="13"/>
  <c r="AA42" i="13" s="1"/>
  <c r="I42" i="13"/>
  <c r="Z43" i="13" s="1"/>
  <c r="L42" i="13"/>
  <c r="AA43" i="13" s="1"/>
  <c r="O42" i="13"/>
  <c r="AB43"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Gérald Majou de La Debutrie</author>
  </authors>
  <commentList>
    <comment ref="D12" authorId="0" shapeId="0" xr:uid="{00000000-0006-0000-0800-000001000000}">
      <text>
        <r>
          <rPr>
            <b/>
            <sz val="9"/>
            <color indexed="81"/>
            <rFont val="Tahoma"/>
            <family val="2"/>
          </rPr>
          <t xml:space="preserve">Pas de pondération possible sur une variable stratégique
</t>
        </r>
      </text>
    </comment>
    <comment ref="F12" authorId="0" shapeId="0" xr:uid="{00000000-0006-0000-0800-000002000000}">
      <text>
        <r>
          <rPr>
            <b/>
            <sz val="9"/>
            <color indexed="81"/>
            <rFont val="Tahoma"/>
            <family val="2"/>
          </rPr>
          <t>Tous les établissements sont concernés par toutes les variables stratégiques</t>
        </r>
        <r>
          <rPr>
            <sz val="9"/>
            <color indexed="81"/>
            <rFont val="Tahoma"/>
            <family val="2"/>
          </rPr>
          <t xml:space="preserve">
</t>
        </r>
      </text>
    </comment>
    <comment ref="D13" authorId="0" shapeId="0" xr:uid="{00000000-0006-0000-0800-000003000000}">
      <text>
        <r>
          <rPr>
            <b/>
            <sz val="9"/>
            <color indexed="81"/>
            <rFont val="Tahoma"/>
            <family val="2"/>
          </rPr>
          <t>Par défaut : "non" pour l'axe gouvernance car commun à l'établissement mais une pondération reste possible</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Gérald Majou de La Debutrie</author>
  </authors>
  <commentList>
    <comment ref="A17" authorId="0" shapeId="0" xr:uid="{00000000-0006-0000-0900-000001000000}">
      <text>
        <r>
          <rPr>
            <b/>
            <sz val="9"/>
            <color indexed="81"/>
            <rFont val="Tahoma"/>
            <family val="2"/>
          </rPr>
          <t xml:space="preserve">Attention: </t>
        </r>
        <r>
          <rPr>
            <sz val="9"/>
            <color indexed="81"/>
            <rFont val="Tahoma"/>
            <family val="2"/>
          </rPr>
          <t xml:space="preserve">veiller à ce que la colonne Q (concerné/non concerné pour l'établissement) de l'onglet "synthèse établissement" soit correctement renseignée
</t>
        </r>
      </text>
    </comment>
  </commentList>
</comments>
</file>

<file path=xl/sharedStrings.xml><?xml version="1.0" encoding="utf-8"?>
<sst xmlns="http://schemas.openxmlformats.org/spreadsheetml/2006/main" count="2225" uniqueCount="1187">
  <si>
    <t>LE REFERENTIEL NATIONAL PLAN VERT</t>
  </si>
  <si>
    <t>CONTEXTES HISTORIQUE ET REGLEMENTAIRE</t>
  </si>
  <si>
    <t>La loi Grenelle 1 dans son article 55 du 3 août 2009, impose à tous les établissements d'enseignement supérieur de mettre en place une démarche Développement Durable (dans ses dimensions économique, sociétale et environnementale) sous la dénomination "Plan Vert". Simple expression au départ, le Plan Vert a pris corps avec l'écriture du canevas du Plan Vert, officialisé le 17 juin 2010, qui intègre les 9 défis de la Stratégie Nationale Développement Durable 2010-2013 et l'élaboration par la Conférence des Grandes Ecoles, la Conférence des Présidents d'Universités et leurs parties prenantes, d'un référentiel destiné à la mise en œuvre de ce Plan dans une logique d'amélioration continue.</t>
  </si>
  <si>
    <t>PROBLEMATIQUE</t>
  </si>
  <si>
    <t>Gestion de la responsabilité globale (ou sociétale) de l'établissement pour contribuer au développement durable</t>
  </si>
  <si>
    <t>ENJEUX</t>
  </si>
  <si>
    <t>Les opportunités de la DD&amp;RS pour un établissement</t>
  </si>
  <si>
    <t>Intégrer les problématiques sociétales qui relèvent de la responsabilité globale des managers pour rester visible sur le marché et être prêt à l'ouverture de nouveaux développements économiques - Prise en compte des coûts cachés et gains masqués (sociaux, environnementaux) - Réputation/notoriété - Opportunités de s'associer aux acteurs économiques des organisations &amp; des territoires - Former des cadres appropriés aux besoins économiques et intégrant des pratiques durables à haut niveau d'attractivité pour les recruteurs - Contribuer à la construction d'une Société pérenne.</t>
  </si>
  <si>
    <t>Les risques pour l'établissement de ne pas engager 
de politique DD&amp;RS</t>
  </si>
  <si>
    <t>Modèle économique en perte de vitesse (la clientèle se détourne car elle ne détecte pas la motivation à construire une Société où l'économie concilie croissance économique et progrès social/sociétal) - Collaborateurs, chercheurs et enseignants attirés par le dynamisme sociétal d'établissements concurrents - La presse joue contre et l'établissement descend dans les ranking - Les partenaires se détournent où sont difficiles à capter - Gel des potentiels de financements publics (éco-conditionnalité..) - Accès difficile aux accréditations, labellisations... Perte de crédibilité, risque réputation, perte de confiance des pairs</t>
  </si>
  <si>
    <t>ROLE DE L'ENSEIGNEMENT SUPERIEUR TEL QUE LE DEFINI L'ART 55 DU GRENELLE I</t>
  </si>
  <si>
    <t>Les établissements ont pleinement conscience des enjeux du DD et de leurs missions propres. Ils reconnaissent leur rôle déterminant dans la construction de la pensée des décideurs et dans la formation de responsables en charge de (..) la marche des affaires et du fonctionnement de la société. Ils ont conscience que les décisions de ces responsables engagent l’avenir d’une humanité placée face à des enjeux écologiques et humains vitaux</t>
  </si>
  <si>
    <t xml:space="preserve">Par leur exemplarité en matière de responsabilité sociétale et environnementale, les établissements doivent jouer un rôle d’entraînement tant auprès de leurs étudiants et personnels qu’auprès des entreprises, des collectivités et de leurs propres fournisseurs. </t>
  </si>
  <si>
    <t>ELEMENTS CONTEXTUELS ET CONCEPTUELS QUI ONT PERMIS L'ELABORATION DU REFERENTIEL</t>
  </si>
  <si>
    <t>Contexte</t>
  </si>
  <si>
    <t>Initiatives en matière de labellisation - ISO 26000 - SD 21000 - Afnor 1000NR - Rapport mondial de Développement Humain du Programme des Nations Unies pour le Développement - Global Compact/PRME - Pôle de compétitivité - Eco-Financement - Compétitivité Internationale - Fondations - Alliances sectorielles nationales et internationales - PRES - Monétarisation des indicateurs extra-financiers. Reporting</t>
  </si>
  <si>
    <t>Objectif Stratégie Nationale de Développement Durable</t>
  </si>
  <si>
    <t>Intégrer les 9 défis européens de Développement Durable à la politique de la nation pour expérimenter et construire une nouvelle économie conciliant croissance économique, progrès social, protection de l'environnement et préservation des ressources énergétiques</t>
  </si>
  <si>
    <t>LE REFERENTIEL PLAN VERT</t>
  </si>
  <si>
    <t>Pour les établissements d’enseignement supérieur le référentiel représente l’outil de pilotage du Plan Vert et il est aussi:
   - Un outil pédagogique DD&amp;RS,
   - Un outil de communication et de partage de bonnes pratiques,
   - Un guide stratégique (objectifs pour amélioration continue à 1, 3 et 5 ans, priorité des actions à mener) cohérent avec
     les objectifs du Canevas du Plan Vert et la norme ISO 26 000,
   - Un auto-diagnostic (points forts, points faibles, actions réalisées),
   - Un tableau de suivi de la démarche pour les directions opérationnelles et les référents DD,
   - Une base du  processus de labellisation</t>
  </si>
  <si>
    <t>LES ECHEANCES ANNUELLES</t>
  </si>
  <si>
    <r>
      <t xml:space="preserve">Ce document est à renseigner annuellement dans une logique d'amélioration continue. Exception faite de la campagne 2011/2012, le lancement de la campagne de renseignement du référentiel a lieu dans la foulée de la réunion plénière commune CPU/CGE de la rentrée scolaire pour une remontée (une partie des onglets) aux Conférences le 30 </t>
    </r>
    <r>
      <rPr>
        <sz val="11"/>
        <color rgb="FF00B050"/>
        <rFont val="Arial"/>
        <family val="2"/>
      </rPr>
      <t xml:space="preserve">septembre </t>
    </r>
    <r>
      <rPr>
        <sz val="11"/>
        <color indexed="8"/>
        <rFont val="Arial"/>
        <family val="2"/>
      </rPr>
      <t xml:space="preserve">de l'année civile suivante.
</t>
    </r>
  </si>
  <si>
    <r>
      <t xml:space="preserve">Référentiel </t>
    </r>
    <r>
      <rPr>
        <b/>
        <i/>
        <sz val="16"/>
        <color rgb="FF000000"/>
        <rFont val="Calibri"/>
        <family val="2"/>
      </rPr>
      <t>DD&amp;RS (Plan Vert)</t>
    </r>
    <r>
      <rPr>
        <b/>
        <sz val="16"/>
        <color rgb="FF000000"/>
        <rFont val="Calibri"/>
        <family val="2"/>
      </rPr>
      <t xml:space="preserve"> CPU-CGE version </t>
    </r>
    <r>
      <rPr>
        <b/>
        <i/>
        <sz val="16"/>
        <rFont val="Calibri"/>
        <family val="2"/>
      </rPr>
      <t>2016</t>
    </r>
  </si>
  <si>
    <t>GUIDE D'UTILISATION</t>
  </si>
  <si>
    <t>A/ LES EVOLUTIONS ENTRE LA VERSION 2016 ET LA VERSION 2012</t>
  </si>
  <si>
    <t>Le configuration générale du référentiel 2016, nombre d'axes, nombre de variable, définition des niveaux etc.., ne change pas par rapport à la version de 2012. Le GT référentiel a apporté les modifications suivantes:</t>
  </si>
  <si>
    <r>
      <t>1 - Des précisions dans le corps du texte des variables et de nouvelles définitions dans le glossaire liées aux propositions du Ministère en charge de l'enseignement supérieur et de la recherche (</t>
    </r>
    <r>
      <rPr>
        <i/>
        <u/>
        <sz val="11"/>
        <rFont val="Calibri"/>
        <family val="2"/>
      </rPr>
      <t>en caractères italiques provisoirement</t>
    </r>
    <r>
      <rPr>
        <i/>
        <sz val="11"/>
        <rFont val="Calibri"/>
        <family val="2"/>
      </rPr>
      <t>).</t>
    </r>
  </si>
  <si>
    <r>
      <t>2 - Des mises à jour liées aux propositions du MESR et aux évolutions réglementaires dans le fichier des "Documents et indicateurs communs" produit en 2014 et auparavant fourni en annexe (</t>
    </r>
    <r>
      <rPr>
        <i/>
        <u/>
        <sz val="11"/>
        <rFont val="Calibri"/>
        <family val="2"/>
      </rPr>
      <t>en caractères italiques provisoirement</t>
    </r>
    <r>
      <rPr>
        <i/>
        <sz val="11"/>
        <rFont val="Calibri"/>
        <family val="2"/>
      </rPr>
      <t>).</t>
    </r>
  </si>
  <si>
    <r>
      <t>3 - Adaptations du présent guide d'utilisation (</t>
    </r>
    <r>
      <rPr>
        <i/>
        <u/>
        <sz val="11"/>
        <rFont val="Calibri"/>
        <family val="2"/>
      </rPr>
      <t>en caractères italiques provisoirement</t>
    </r>
    <r>
      <rPr>
        <i/>
        <sz val="11"/>
        <rFont val="Calibri"/>
        <family val="2"/>
      </rPr>
      <t>) et nouveaux onglets par rapport à 2012:</t>
    </r>
  </si>
  <si>
    <r>
      <t>○</t>
    </r>
    <r>
      <rPr>
        <i/>
        <sz val="7"/>
        <rFont val="Times New Roman"/>
        <family val="1"/>
      </rPr>
      <t xml:space="preserve">        </t>
    </r>
    <r>
      <rPr>
        <i/>
        <sz val="11"/>
        <rFont val="Calibri"/>
        <family val="2"/>
      </rPr>
      <t>Un onglet "Documents et indicateurs communs" (cf.2) qui contient aussi des repères sur la réglementation et les objectifs nationaux en vigueur</t>
    </r>
  </si>
  <si>
    <r>
      <t>○</t>
    </r>
    <r>
      <rPr>
        <i/>
        <sz val="7"/>
        <rFont val="Times New Roman"/>
        <family val="1"/>
      </rPr>
      <t xml:space="preserve">        </t>
    </r>
    <r>
      <rPr>
        <i/>
        <sz val="11"/>
        <rFont val="Calibri"/>
        <family val="2"/>
      </rPr>
      <t>Un onglet “Infographie" qui calcule, à partir de la note globale établissement, les moyennes et les représentent sous forme d'indicateurs visuels (radar..)</t>
    </r>
  </si>
  <si>
    <t>B/ DEFINITION</t>
  </si>
  <si>
    <r>
      <t xml:space="preserve">Le terme de </t>
    </r>
    <r>
      <rPr>
        <b/>
        <sz val="11"/>
        <color indexed="8"/>
        <rFont val="Calibri"/>
        <family val="2"/>
      </rPr>
      <t>notation (et de note) est réservé à l’établissement</t>
    </r>
    <r>
      <rPr>
        <sz val="11"/>
        <color indexed="8"/>
        <rFont val="Calibri"/>
        <family val="2"/>
      </rPr>
      <t xml:space="preserve"> dans son ensemble, lorsqu’il s’agit des UGO il est question </t>
    </r>
    <r>
      <rPr>
        <b/>
        <sz val="11"/>
        <color indexed="8"/>
        <rFont val="Calibri"/>
        <family val="2"/>
      </rPr>
      <t>d’évaluation</t>
    </r>
    <r>
      <rPr>
        <sz val="11"/>
        <color indexed="8"/>
        <rFont val="Calibri"/>
        <family val="2"/>
      </rPr>
      <t>.</t>
    </r>
  </si>
  <si>
    <t>C/ PRINCIPES ET REGLES PRATIQUES :</t>
  </si>
  <si>
    <r>
      <t xml:space="preserve"> 0/ </t>
    </r>
    <r>
      <rPr>
        <b/>
        <sz val="11"/>
        <color indexed="8"/>
        <rFont val="Calibri"/>
        <family val="2"/>
      </rPr>
      <t>Organisation et utilisation des 5 axes du référentiel DD&amp;RS</t>
    </r>
  </si>
  <si>
    <t xml:space="preserve"> A chacun des axes du référentiel correspond un onglet, le contenu de ces onglets peut être réorganisé à volonté afin de faciliter le travail de collecte des données  et de renseignement du référentiel, vous pouvez par exemple réorganiser les variables du référentiel selon les attributions des différents services de votre établissement ou d'une unité géographique et/ou organisationnelle en créant des onglets par service (secrétariat général, RH, patrimoine..). Par contre les onglets “synthèse établissement”, “renseignements généraux” et “bonnes pratiques” doivent garder leurs formes originales pour pouvoir être transmis aux Conférences dans un format égal pour tous les établissements, vous pourrez uniquement y rajouter ou enlever des colonnes pour les Unités Géographiques et/ou Organisationnelles le cas échéant. Si vous souhaitez malgré tout modifier ces onglets pour des raisons personnelles alors prévoyez d’en faire une copie.</t>
  </si>
  <si>
    <r>
      <t>1/</t>
    </r>
    <r>
      <rPr>
        <b/>
        <sz val="11"/>
        <color indexed="8"/>
        <rFont val="Calibri"/>
        <family val="2"/>
      </rPr>
      <t xml:space="preserve"> Progression dans les niveaux des variables</t>
    </r>
  </si>
  <si>
    <r>
      <t>Au sein d’une même variable (ligne du fichier Excel) pour atteindre un niveau, l</t>
    </r>
    <r>
      <rPr>
        <u/>
        <sz val="11"/>
        <color indexed="8"/>
        <rFont val="Calibri"/>
        <family val="2"/>
      </rPr>
      <t>es niveaux précédents doivent être acquis</t>
    </r>
    <r>
      <rPr>
        <sz val="11"/>
        <color indexed="8"/>
        <rFont val="Calibri"/>
        <family val="2"/>
      </rPr>
      <t>.</t>
    </r>
  </si>
  <si>
    <r>
      <t xml:space="preserve">2/ </t>
    </r>
    <r>
      <rPr>
        <b/>
        <sz val="11"/>
        <color indexed="8"/>
        <rFont val="Calibri"/>
        <family val="2"/>
      </rPr>
      <t>Evaluation des niveaux des variables opérationnelles et du niveau de la variable stratégique correspondante</t>
    </r>
  </si>
  <si>
    <r>
      <t xml:space="preserve">L’évaluation des variables opérationnelles et stratégiques </t>
    </r>
    <r>
      <rPr>
        <u/>
        <sz val="11"/>
        <color indexed="8"/>
        <rFont val="Calibri"/>
        <family val="2"/>
      </rPr>
      <t>est indépendante</t>
    </r>
    <r>
      <rPr>
        <sz val="11"/>
        <color indexed="8"/>
        <rFont val="Calibri"/>
        <family val="2"/>
      </rPr>
      <t xml:space="preserve">. </t>
    </r>
  </si>
  <si>
    <t>Dans la pratique, et selon l’état d’avancement de l’établissement dans sa démarche DD&amp;RS, il sera plus pratique d’évaluer en premier les variables opérationnelles ou la variable stratégique correspondante.</t>
  </si>
  <si>
    <r>
      <t xml:space="preserve">Cependant s’il existe un écart de niveau supérieur à 1 entre une ou plusieurs variables opérationnelles et leur variable stratégique correspondante, </t>
    </r>
    <r>
      <rPr>
        <u/>
        <sz val="11"/>
        <color indexed="8"/>
        <rFont val="Calibri"/>
        <family val="2"/>
      </rPr>
      <t>il est important de s’interroger sur la raison de l’écart et de la justifier dans la colonne remarques de l’onglet “synthèse établissement”</t>
    </r>
    <r>
      <rPr>
        <sz val="11"/>
        <color indexed="8"/>
        <rFont val="Calibri"/>
        <family val="2"/>
      </rPr>
      <t xml:space="preserve">. </t>
    </r>
  </si>
  <si>
    <t>Il est rappelé ici que l’établissement, lorsqu’il renseigne un niveau, réalise une auto-évaluation de sa démarche de développement durable. Les Conférences (CPU et CGE) communiqueront sur l’avancement de l’enseignement supérieur français en matière de développement durable à leurs parties prenantes nationales et internationales sur la base des notes globalisées de leurs membres (sans jamais distinguer tel ou tel établissement). Plus les résultats communiqués par les établissements seront proches de la “réalité”, plus les utilisations (circulaire état exemplaire, éco-conditionnalité, loi reporting..) qui pourraient en découler seront adaptées à la réalité des établissements. Le label validera par la suite cette réalité.</t>
  </si>
  <si>
    <r>
      <t xml:space="preserve">3/ </t>
    </r>
    <r>
      <rPr>
        <b/>
        <sz val="11"/>
        <color indexed="8"/>
        <rFont val="Calibri"/>
        <family val="2"/>
      </rPr>
      <t>Variables caractérisées par des niveaux distincts selon les Unités Géographiques et/ou Organisationnelles (UGO)</t>
    </r>
  </si>
  <si>
    <t xml:space="preserve">Les établissements possédant de multiples UGO (cas de la majorité des universités et de nombreuses écoles) seront confrontés de façon récurrente à des niveaux d’évaluation différents pour une même variable selon les UGO. Dans la pratique ceci conduit à faire autant d’onglet “axes” (copier/coller) qu’il y a d’UGO, pour piloter la démarche Plan Vert au niveau de chaque UGO. </t>
  </si>
  <si>
    <t>L’onglet “Synthèse établissement” permet de faire la synthèse de toutes les évaluations réalisées (par UGO) et de calculer la note finale pour l’établissement.</t>
  </si>
  <si>
    <r>
      <t xml:space="preserve">4/ </t>
    </r>
    <r>
      <rPr>
        <b/>
        <sz val="11"/>
        <color indexed="8"/>
        <rFont val="Calibri"/>
        <family val="2"/>
      </rPr>
      <t xml:space="preserve">Variables </t>
    </r>
    <r>
      <rPr>
        <b/>
        <u/>
        <sz val="11"/>
        <color indexed="8"/>
        <rFont val="Calibri"/>
        <family val="2"/>
      </rPr>
      <t>opérationnelles</t>
    </r>
    <r>
      <rPr>
        <b/>
        <sz val="11"/>
        <color indexed="8"/>
        <rFont val="Calibri"/>
        <family val="2"/>
      </rPr>
      <t xml:space="preserve"> ne concernant pas l’établissement</t>
    </r>
  </si>
  <si>
    <t>Il se peut qu’un établissement ou une de ses UGO ne soit pas concerné par une variable opérationnelle : par exemple la variable 4.3.2 concernant les milieux naturels pour un établissement ne comprenant que des bâtiments en ville. Dans ce cas cette variable peut ne pas être prise en compte en l’indiquant dans la colonne “concerné ou non concerné” (menu déroulant oui/non) de l’onglet “synthèse établissement” et en le justifiant dans la colonne remarques du même onglet.</t>
  </si>
  <si>
    <r>
      <t xml:space="preserve">5/ </t>
    </r>
    <r>
      <rPr>
        <b/>
        <sz val="11"/>
        <color indexed="8"/>
        <rFont val="Calibri"/>
        <family val="2"/>
      </rPr>
      <t>Calcul de la note de l’établissement</t>
    </r>
  </si>
  <si>
    <t>Deux options s’offrent à l’établissement lorsqu’il calcule sa note finale:</t>
  </si>
  <si>
    <t>a) Il choisit de traiter toutes les UGO de façon équivalente et sa note globale sera le résultat d’une moyenne simple de l’évaluation individuelle de ses UGO (pondération égale à 1)</t>
  </si>
  <si>
    <t>b) Il choisit de distinguer le poids de ses UGO dans la contribution à la note globale et cette dernière est alors une moyenne pondérée de l’évaluation individuelle de ses UGO.</t>
  </si>
  <si>
    <t>Dans le deuxième cas la notion d’UGO prend toute son importance car l’établissement devra définir un système de pondération qui ne sera pas systématiquement en relation avec ses sites géographiques.</t>
  </si>
  <si>
    <r>
      <t>Le choix d’un système de pondération est laissé au libre arbitre de l’établissement</t>
    </r>
    <r>
      <rPr>
        <sz val="11"/>
        <color indexed="8"/>
        <rFont val="Calibri"/>
        <family val="2"/>
      </rPr>
      <t>. Cependant s’il fait le choix de la pondération il devra l’expliciter clairement dans les documents renvoyés aux Conférences (onglet “renseignements généraux” paragraphe 2 et onglet “synthèse établissement” colonnes critère de pondération et remarques).</t>
    </r>
  </si>
  <si>
    <t>Quelques règles pour la pondération (si cette option est choisie):</t>
  </si>
  <si>
    <r>
      <t>Règle 1</t>
    </r>
    <r>
      <rPr>
        <sz val="11"/>
        <color indexed="8"/>
        <rFont val="Calibri"/>
        <family val="2"/>
      </rPr>
      <t xml:space="preserve"> : La pondération s’applique uniquement aux variables opérationnelles des UGO (cf. colonne pondération de l’onglet “synthèse établissement”)</t>
    </r>
  </si>
  <si>
    <r>
      <t>Règle 2</t>
    </r>
    <r>
      <rPr>
        <sz val="11"/>
        <color indexed="8"/>
        <rFont val="Calibri"/>
        <family val="2"/>
      </rPr>
      <t>: Choisir des critères  (nbre étudiants, nbre enseignants, surface m²..) aisément mesurables pour chaque UGO et les renseigner dans l’onglet “renseignements généraux”.</t>
    </r>
  </si>
  <si>
    <r>
      <t>Règle 3</t>
    </r>
    <r>
      <rPr>
        <sz val="11"/>
        <color indexed="8"/>
        <rFont val="Calibri"/>
        <family val="2"/>
      </rPr>
      <t xml:space="preserve"> : Une pondération est toujours un rapport à un total établissement. Exemple : nbre étudiants UGO/ nbre étudiants de l’établissement</t>
    </r>
  </si>
  <si>
    <t>En pratique les variables opérationnelles globales d’un établissement auront une note résultant d’un calcul de moyenne (pondérée ou non) arrondie au dixième. Les variables stratégiques globales d’un établissement auront une note qui sera le résultat d’une nouvelle proposition et non d’un calcul de moyenne car il est presque toujours impossible de pondérer une variable stratégique.</t>
  </si>
  <si>
    <r>
      <t>Exemple fictif d’une note pondérée</t>
    </r>
    <r>
      <rPr>
        <sz val="11"/>
        <color indexed="8"/>
        <rFont val="Calibri"/>
        <family val="2"/>
      </rPr>
      <t>: soit une variable stratégique VS et ses deux variables opérationnelles VO1 et VO2 et considérons un établissement avec 3 UGO, pour faire simple 3 sites géographiques, le tableau de synthèse de l’établissement aura la forme suivante simplifiée:</t>
    </r>
  </si>
  <si>
    <t>Les facteurs de pondération de VO1  (dans notre exemple: 1/2, ¼, et ¼) et de VO2 (dans notre exemple: 1/3, ½ et ⅙) sont déterminés et introduits dans les formules de calcul à partir des renseignements inscrits dans l’onglet “renseignements généraux”</t>
  </si>
  <si>
    <t>Pour donner une note à une variable stratégique de l’établissement il peut y avoir deux approches:</t>
  </si>
  <si>
    <t>- La note est attribuée ou jugée à partir des évaluations des variables stratégiques des UGO puis comparée aux notes des variables opérationnelles;</t>
  </si>
  <si>
    <t>- Le contraire: on commence par les notes des variables opérationnelles et on attribue une note à la variable stratégique.</t>
  </si>
  <si>
    <t>Dans notre exemple on pourrait attribuer à cette variable stratégique la note de 3 ou de 2, des notes comme 1, 4 et 5 sont théoriquement possibles mais ne manqueront pas de soulever des questions auxquelles il faudra apporter des réponses circonstanciées (écart supérieur à 1).</t>
  </si>
  <si>
    <r>
      <t xml:space="preserve">6/ </t>
    </r>
    <r>
      <rPr>
        <b/>
        <i/>
        <sz val="11"/>
        <rFont val="Calibri"/>
        <family val="2"/>
      </rPr>
      <t>Les indicateurs</t>
    </r>
    <r>
      <rPr>
        <i/>
        <sz val="11"/>
        <rFont val="Calibri"/>
        <family val="2"/>
      </rPr>
      <t xml:space="preserve"> (d’état, de performance,..) sont listés</t>
    </r>
    <r>
      <rPr>
        <b/>
        <i/>
        <sz val="11"/>
        <rFont val="Calibri"/>
        <family val="2"/>
      </rPr>
      <t xml:space="preserve"> à titre d’exemples pour une auto-évaluation lorsque la variable n'est soumise à aucune réglementation ou aucun objectifs liés à la stratégie nationale</t>
    </r>
    <r>
      <rPr>
        <i/>
        <sz val="11"/>
        <rFont val="Calibri"/>
        <family val="2"/>
      </rPr>
      <t xml:space="preserve">. Dans le cas contraire il faut se référer au nouvel onglet des "Documents et indicateurs communs" qui contient aussi des repères sur les réglementations et objectifs nationaux en vigueur.
</t>
    </r>
    <r>
      <rPr>
        <b/>
        <sz val="11"/>
        <color rgb="FF00B050"/>
        <rFont val="Calibri"/>
        <family val="2"/>
      </rPr>
      <t/>
    </r>
  </si>
  <si>
    <r>
      <t xml:space="preserve">7/ </t>
    </r>
    <r>
      <rPr>
        <b/>
        <i/>
        <sz val="11"/>
        <rFont val="Calibri"/>
        <family val="2"/>
      </rPr>
      <t>Les documents d’appui</t>
    </r>
    <r>
      <rPr>
        <i/>
        <sz val="11"/>
        <rFont val="Calibri"/>
        <family val="2"/>
      </rPr>
      <t xml:space="preserve"> sont listés </t>
    </r>
    <r>
      <rPr>
        <b/>
        <i/>
        <sz val="11"/>
        <rFont val="Calibri"/>
        <family val="2"/>
      </rPr>
      <t xml:space="preserve">à titre d’exemples pour une auto-évaluation lorsque la variable n'est soumise à aucune réglementation ou aucun objectifs liés à la stratégie nationale. </t>
    </r>
    <r>
      <rPr>
        <i/>
        <sz val="11"/>
        <rFont val="Calibri"/>
        <family val="2"/>
      </rPr>
      <t>Dans le cas contraire il faut se référer au nouvel onglet des "Documents et indicateurs communs" qui contient aussi des repères sur les réglementations et objectifs nationaux en vigueur.</t>
    </r>
  </si>
  <si>
    <r>
      <rPr>
        <b/>
        <i/>
        <sz val="11"/>
        <rFont val="Calibri"/>
        <family val="2"/>
      </rPr>
      <t>IMPORTANT</t>
    </r>
    <r>
      <rPr>
        <i/>
        <sz val="11"/>
        <rFont val="Calibri"/>
        <family val="2"/>
      </rPr>
      <t xml:space="preserve">: Si l'établissement envisage à plus ou moins courts termes de s'engager dans le processus de labellisation alors il est vivement conseillé de consulter </t>
    </r>
    <r>
      <rPr>
        <b/>
        <i/>
        <sz val="11"/>
        <rFont val="Calibri"/>
        <family val="2"/>
      </rPr>
      <t>systématiquement</t>
    </r>
    <r>
      <rPr>
        <i/>
        <sz val="11"/>
        <rFont val="Calibri"/>
        <family val="2"/>
      </rPr>
      <t xml:space="preserve"> le nouvel onglet des "Documents et indicateurs communs" compte tenu de la logique "se conformer ou bien expliquer" propre au processus de labellisation.</t>
    </r>
  </si>
  <si>
    <r>
      <t xml:space="preserve">D/ </t>
    </r>
    <r>
      <rPr>
        <b/>
        <sz val="12"/>
        <color indexed="8"/>
        <rFont val="Calibri"/>
        <family val="2"/>
      </rPr>
      <t xml:space="preserve">PROPOSITION D’UNE METHODOLOGIE POUR RENSEIGNER LE REFERENTIEL </t>
    </r>
    <r>
      <rPr>
        <b/>
        <i/>
        <sz val="12"/>
        <color indexed="8"/>
        <rFont val="Calibri"/>
        <family val="2"/>
      </rPr>
      <t>2016</t>
    </r>
  </si>
  <si>
    <t>Il s’agit bien d’une proposition qui ressort des réflexions du groupe de travail référentiel, elle a pour unique objet de faciliter la prise en main de cet outil. L’établissement est bien sûr libre de procéder dans un ordre différent s’il estime que cela ne lui convient pas.</t>
  </si>
  <si>
    <r>
      <t xml:space="preserve">1) </t>
    </r>
    <r>
      <rPr>
        <b/>
        <sz val="11"/>
        <color indexed="8"/>
        <rFont val="Calibri"/>
        <family val="2"/>
      </rPr>
      <t>Déterminer les Unités Géographiques et/ou Organisationnelles (UGO) de l’établissement selon les axes du référentiel</t>
    </r>
    <r>
      <rPr>
        <sz val="11"/>
        <color indexed="8"/>
        <rFont val="Calibri"/>
        <family val="2"/>
      </rPr>
      <t>. Etape essentielle et délicate qui conditionnera la finesse et la qualité opérationnelle de la démarche et permettra d’identifier les personnes ressources. Quelques grandes tendances peuvent être dégagées à priori:</t>
    </r>
  </si>
  <si>
    <t>- L’axe Gouvernance devrait logiquement être commun à l’ensemble de l’établissement ce qui signifie un seul onglet pour cet axe.</t>
  </si>
  <si>
    <t>- L’axe Environnement a de fortes chances d’être démultiplié en autant d’onglets qu’il y a d’Unités Géographiques (sites)</t>
  </si>
  <si>
    <r>
      <t xml:space="preserve">2) </t>
    </r>
    <r>
      <rPr>
        <b/>
        <sz val="11"/>
        <color indexed="8"/>
        <rFont val="Calibri"/>
        <family val="2"/>
      </rPr>
      <t>Etablir le diagnostic DD&amp;RS par UGO</t>
    </r>
    <r>
      <rPr>
        <sz val="11"/>
        <color indexed="8"/>
        <rFont val="Calibri"/>
        <family val="2"/>
      </rPr>
      <t xml:space="preserve"> en se servant du Niveau 3 des axes du référentiel comme niveau d’évaluation pivot pour positionner l’UGO. </t>
    </r>
    <r>
      <rPr>
        <i/>
        <sz val="11"/>
        <color indexed="8"/>
        <rFont val="Calibri"/>
        <family val="2"/>
      </rPr>
      <t>Joindre les documents d’appui et renseigner les indicateurs en s'appuyant sur l'onglet "Documents et indicateurs communs" dont les préconisations restent indicatives lorsque la variable n'est soumise à aucune réglementations ou objectifs nationaux. Ces documents et indicateurs valident le niveau atteint par l’établissement.</t>
    </r>
  </si>
  <si>
    <r>
      <t xml:space="preserve">3) </t>
    </r>
    <r>
      <rPr>
        <b/>
        <sz val="11"/>
        <color indexed="8"/>
        <rFont val="Calibri"/>
        <family val="2"/>
      </rPr>
      <t>Choisir ou non</t>
    </r>
    <r>
      <rPr>
        <sz val="11"/>
        <color indexed="8"/>
        <rFont val="Calibri"/>
        <family val="2"/>
      </rPr>
      <t xml:space="preserve"> </t>
    </r>
    <r>
      <rPr>
        <b/>
        <sz val="11"/>
        <color indexed="8"/>
        <rFont val="Calibri"/>
        <family val="2"/>
      </rPr>
      <t xml:space="preserve">de pondérer la note finale de l’établissement </t>
    </r>
    <r>
      <rPr>
        <sz val="11"/>
        <color indexed="8"/>
        <rFont val="Calibri"/>
        <family val="2"/>
      </rPr>
      <t>en fonction de l’évaluation des UGO. Si la pondération est choisie, proposer un système de pondération qui devra être explicité dans les onglets “renseignements généraux” (paragraphe 2) et “synthèse établissement” (colonne remarques). Si l’établissement choisit de ne pas pondérer la note finale alors chaque UGO aura le même poids dans la note finale.</t>
    </r>
  </si>
  <si>
    <r>
      <t xml:space="preserve">4) </t>
    </r>
    <r>
      <rPr>
        <b/>
        <sz val="11"/>
        <color indexed="8"/>
        <rFont val="Calibri"/>
        <family val="2"/>
      </rPr>
      <t>Renseigner l’onglet “synthèse établissement”</t>
    </r>
    <r>
      <rPr>
        <sz val="11"/>
        <color indexed="8"/>
        <rFont val="Calibri"/>
        <family val="2"/>
      </rPr>
      <t xml:space="preserve"> en rajoutant autant de colonne que l’établissement aura déterminée d’UGO pour son autodiagnostic. Pour calculer la note de l’établissement insérer les formules de calcul des notes (établissement) dans les cases des variables opérationnelles (établissement) en se servant, le cas échéant, des pondérations choisies et inscrites dans l’onglet “renseignements généraux”.</t>
    </r>
  </si>
  <si>
    <r>
      <t xml:space="preserve">5) </t>
    </r>
    <r>
      <rPr>
        <b/>
        <sz val="11"/>
        <color indexed="8"/>
        <rFont val="Calibri"/>
        <family val="2"/>
      </rPr>
      <t>Renseigner l’onglet “bonnes pratiques” avec une bonne pratique par axe du référentiel (si possible)</t>
    </r>
  </si>
  <si>
    <t>Pour information: le processus de labellisation fixe un nombre obligatoire de pratiques à fournir à compter des niveaux 4 et 5 d'un axe du référentiel</t>
  </si>
  <si>
    <r>
      <t>E/</t>
    </r>
    <r>
      <rPr>
        <b/>
        <sz val="12"/>
        <color indexed="8"/>
        <rFont val="Calibri"/>
        <family val="2"/>
      </rPr>
      <t xml:space="preserve"> ELEMENTS A REMONTER AUX CONFERENCES (CPU ET CGE) A LA DATE FIXEE CONJOINTEMENT PAR LA COMMISSION DD DE LA CGE ET LE COMITE DD DE LA CPU</t>
    </r>
  </si>
  <si>
    <t xml:space="preserve">Toutes les informations collectées et les travaux réalisés via l’outil référentiel ne sont pas à remonter aux Conférences, ces dernières souhaitent avoir accès aux évaluations (UGO), aux notes (établisssement) et aux bonnes pratiques de leurs établissements membres pour communiquer sur l’enseignement supérieur dans ses grandes masses et faciliter les échanges. Les axes renseignés du référentiel (actions réalisées), les documents d’appuis ainsi que les indicateurs restent internes à l’établissement mais devront être disponibles dans le cadre du processus de labellisation. </t>
  </si>
  <si>
    <t>Par conséquent, sont à renvoyer aux Conférences les onglets suivants (sous leur format d’origine):</t>
  </si>
  <si>
    <r>
      <t xml:space="preserve">- </t>
    </r>
    <r>
      <rPr>
        <b/>
        <sz val="11"/>
        <color indexed="8"/>
        <rFont val="Calibri"/>
        <family val="2"/>
      </rPr>
      <t>Renseignements généraux</t>
    </r>
  </si>
  <si>
    <t>- Synthèse établissement</t>
  </si>
  <si>
    <t>- Bonnes pratiques</t>
  </si>
  <si>
    <t>F/ GLOSSAIRE</t>
  </si>
  <si>
    <t>Les acronymes sont systématiquement définis dans le glossaire.</t>
  </si>
  <si>
    <r>
      <t xml:space="preserve">Les expressions </t>
    </r>
    <r>
      <rPr>
        <u/>
        <sz val="11"/>
        <color indexed="8"/>
        <rFont val="Calibri"/>
        <family val="2"/>
      </rPr>
      <t>soulignées</t>
    </r>
    <r>
      <rPr>
        <sz val="11"/>
        <color indexed="8"/>
        <rFont val="Calibri"/>
        <family val="2"/>
      </rPr>
      <t xml:space="preserve"> sont aussi définies dans le glossaire.</t>
    </r>
  </si>
  <si>
    <t>Université</t>
  </si>
  <si>
    <t>CPU</t>
  </si>
  <si>
    <t>RENSEIGNEMENTS GENERAUX SUR L'ETABLISSEMENT</t>
  </si>
  <si>
    <t>Ecole ingénieur</t>
  </si>
  <si>
    <t>CGE</t>
  </si>
  <si>
    <t>Ecole de commerce</t>
  </si>
  <si>
    <t>CPU et CGE</t>
  </si>
  <si>
    <t>Autre</t>
  </si>
  <si>
    <t>Aucune</t>
  </si>
  <si>
    <t>1 - Coordonnées et affiliation</t>
  </si>
  <si>
    <t>Nom complet de l'établissement</t>
  </si>
  <si>
    <t>Type d'établissement (menu déroulant)</t>
  </si>
  <si>
    <t>si autre préciser:</t>
  </si>
  <si>
    <t>Etablissement membre de (menu déroulant)</t>
  </si>
  <si>
    <t>Nom de la personne en charge du DD (référent DD)</t>
  </si>
  <si>
    <t>Adresse mail</t>
  </si>
  <si>
    <t>N° téléphone</t>
  </si>
  <si>
    <r>
      <t xml:space="preserve">2 - Structuration de l'établissement  
</t>
    </r>
    <r>
      <rPr>
        <sz val="11"/>
        <color indexed="8"/>
        <rFont val="Calibri"/>
        <family val="2"/>
      </rPr>
      <t>Ce paragraphe vous servira à la construction d'une table de pondération dans le cas ou vous choisiriez de pondérer la note globale en fonction des Unités Géographiques et/ou Organisationnelles (UGO) de  votre établissement</t>
    </r>
  </si>
  <si>
    <r>
      <t xml:space="preserve">a - Lister dans la colonne de gauche l'ensemble des critères de pondération que vous avez choisi sur l'ensemble des UGO </t>
    </r>
    <r>
      <rPr>
        <b/>
        <sz val="11"/>
        <color indexed="8"/>
        <rFont val="Calibri"/>
        <family val="2"/>
      </rPr>
      <t>par axe du référentie</t>
    </r>
    <r>
      <rPr>
        <sz val="11"/>
        <rFont val="Calibri"/>
        <family val="2"/>
      </rPr>
      <t>l (quelques critères sont listés dans l'exemple pédagogique ci-aprés)</t>
    </r>
  </si>
  <si>
    <t>b - Créer deux colonne par UGO (une pour la valeur du critère, une pour la pondération)</t>
  </si>
  <si>
    <t>c - Indiquer leurs valeurs des critères de pondération pour chaque UGO et pour l'établissement (colonne total établissement)</t>
  </si>
  <si>
    <r>
      <t xml:space="preserve">d - Diviser la valeur du critère de pondération d'une UGO par sa valeur pour l'établissement pour obtenir la pondération
</t>
    </r>
    <r>
      <rPr>
        <b/>
        <sz val="11"/>
        <rFont val="Calibri"/>
        <family val="2"/>
      </rPr>
      <t>IMPORTANT</t>
    </r>
    <r>
      <rPr>
        <sz val="11"/>
        <rFont val="Calibri"/>
        <family val="2"/>
      </rPr>
      <t xml:space="preserve">: pour un axe bien défini du référentiel et pour un critère bien défini le total pondération de l'établissement doit toujours être </t>
    </r>
    <r>
      <rPr>
        <b/>
        <sz val="11"/>
        <rFont val="Calibri"/>
        <family val="2"/>
      </rPr>
      <t>égal à 1</t>
    </r>
    <r>
      <rPr>
        <sz val="11"/>
        <rFont val="Calibri"/>
        <family val="2"/>
      </rPr>
      <t>.</t>
    </r>
  </si>
  <si>
    <t>e - Utiliser ces pondérations pour calculer la note globale de votre établissement dans l'onglet 2 - synthèse établissement</t>
  </si>
  <si>
    <t>La démarche précédente conduit à la création de tableaux similaires à ceux présentés ci-dessous</t>
  </si>
  <si>
    <t>Tableau donné à titre d'exemple pédagogique pour un établissement qui a été divisé en 6 UGO (chiffres fictifs)</t>
  </si>
  <si>
    <t>Axe 1 Gouvernance</t>
  </si>
  <si>
    <t>Total établissement</t>
  </si>
  <si>
    <t>Critère choisi</t>
  </si>
  <si>
    <t>total critère</t>
  </si>
  <si>
    <t>total pondération = 1</t>
  </si>
  <si>
    <t>pas de pondération car la gouvernance est ici considérée comme commune à tout l'établissement</t>
  </si>
  <si>
    <t>aucun</t>
  </si>
  <si>
    <t>Axe 2 Formation</t>
  </si>
  <si>
    <t>UGO 3
Formation ingénieur</t>
  </si>
  <si>
    <t>UGO 4
Formation continue</t>
  </si>
  <si>
    <t>valeur critère</t>
  </si>
  <si>
    <t>pondération</t>
  </si>
  <si>
    <t>nbre étudiants</t>
  </si>
  <si>
    <t>nbre heures formation</t>
  </si>
  <si>
    <t>etc…</t>
  </si>
  <si>
    <t>Axe 3 Recherche</t>
  </si>
  <si>
    <t>UGO 5
Unité énergétique</t>
  </si>
  <si>
    <t>UGO 6
Unité environnement</t>
  </si>
  <si>
    <t>nbre personnel labo</t>
  </si>
  <si>
    <t>nbre chercheurs</t>
  </si>
  <si>
    <t>Axe 4 Environnement</t>
  </si>
  <si>
    <t>UGO 1
site géographique 1</t>
  </si>
  <si>
    <t>UGO2
site géographique 2</t>
  </si>
  <si>
    <t>Surface non minéralisée m²</t>
  </si>
  <si>
    <t>nbre enseignants</t>
  </si>
  <si>
    <t>personnels</t>
  </si>
  <si>
    <t>Axe 5 Pol sociale/ancrage T</t>
  </si>
  <si>
    <t>UGO 1
Site géographique 1</t>
  </si>
  <si>
    <t>UGO2
Site géographique 2</t>
  </si>
  <si>
    <t>Surface shon m²</t>
  </si>
  <si>
    <t>1 - AXE STRATEGIE ET GOUVERNANCE</t>
  </si>
  <si>
    <t xml:space="preserve">Variables opérationnelles (O) et stratégiques (S) </t>
  </si>
  <si>
    <t>N°</t>
  </si>
  <si>
    <t>Définition des niveaux de réponses</t>
  </si>
  <si>
    <t>Niveau 1 
PRISE DE CONSCIENCE</t>
  </si>
  <si>
    <t>Niveau 2 
INITIATION</t>
  </si>
  <si>
    <t xml:space="preserve">Niveau 3 
CONFORMITE AUX OBJECTIFS DU CANEVAS PLAN VERT </t>
  </si>
  <si>
    <t>Niveau 4 
MAITRISE</t>
  </si>
  <si>
    <t>Niveau 5 
EXEMPLARITE</t>
  </si>
  <si>
    <t>INDICATEURS</t>
  </si>
  <si>
    <t>Documents d'appui</t>
  </si>
  <si>
    <t>Plan d'action</t>
  </si>
  <si>
    <t>défi(s) Stratégie Nationale DD</t>
  </si>
  <si>
    <t>Prise de conscience du DD - Réflexion en cours - Aucune prise en compte des enjeux du Plan Vert</t>
  </si>
  <si>
    <t>Début d'état des lieux et de mise en conformité. Mesures partielles de performance. Quelques actions ponctuelles</t>
  </si>
  <si>
    <t>Conformité à la législation, dont les objectifs du canevas Plan Vert, et aux "bonnes pratiques" d'usage. Formalisation. Evaluation des actions engagées</t>
  </si>
  <si>
    <t>Processus d'amélioration continue. Début d'innovation. Recherche d'efficience</t>
  </si>
  <si>
    <t>Excellence. Innovation, reconnaissance des pairs, exemplarité</t>
  </si>
  <si>
    <t>Niveau à 1 an</t>
  </si>
  <si>
    <t>Niveau à 3 ans</t>
  </si>
  <si>
    <t>Niveau à 5 ans</t>
  </si>
  <si>
    <t>S</t>
  </si>
  <si>
    <t>1.1</t>
  </si>
  <si>
    <r>
      <t xml:space="preserve">Contribuer avec l'ensemble des </t>
    </r>
    <r>
      <rPr>
        <b/>
        <u/>
        <sz val="12"/>
        <color indexed="8"/>
        <rFont val="Arial"/>
        <family val="2"/>
      </rPr>
      <t xml:space="preserve">parties prenantes </t>
    </r>
    <r>
      <rPr>
        <b/>
        <sz val="12"/>
        <color indexed="8"/>
        <rFont val="Arial"/>
        <family val="2"/>
      </rPr>
      <t>(internes et externes) à la construction d'une société responsable conciliant les dimensions économique, sociétale et environnementale</t>
    </r>
  </si>
  <si>
    <t>1, 2, 3 &amp; 8</t>
  </si>
  <si>
    <r>
      <t xml:space="preserve">L'établissement a identifié sa </t>
    </r>
    <r>
      <rPr>
        <b/>
        <u/>
        <sz val="11"/>
        <color indexed="8"/>
        <rFont val="Arial"/>
        <family val="2"/>
      </rPr>
      <t>sphère d'influence</t>
    </r>
  </si>
  <si>
    <r>
      <t>L'établissement a repéré les actions DD&amp;RS des territoires et des</t>
    </r>
    <r>
      <rPr>
        <b/>
        <u/>
        <sz val="11"/>
        <color indexed="8"/>
        <rFont val="Arial"/>
        <family val="2"/>
      </rPr>
      <t xml:space="preserve"> parties prenantes</t>
    </r>
    <r>
      <rPr>
        <b/>
        <sz val="11"/>
        <color indexed="8"/>
        <rFont val="Arial"/>
        <family val="2"/>
      </rPr>
      <t xml:space="preserve"> des territoires, connaît leurs atouts et faiblesses</t>
    </r>
  </si>
  <si>
    <t>L'établissement a fixé ses exigences DD&amp;RS au regard de ses propres risques, priorités et opportunités. Il s'engage de manière opérationnelle sur un Plan Vert et respecte les réglementations.</t>
  </si>
  <si>
    <t>La performance DD&amp;RS est suivie périodiquement par les PP de l'Etablissement. Objectifs et mesures actualisés par la prise en compte des problématiques contemporaines et la préservation des intérêts des générations futures</t>
  </si>
  <si>
    <t xml:space="preserve">L'établissement est un acteur DD&amp;RS incontournable sur son territoire. Il entreprend avec ses PP des actions à haute performance sociétale et appréhende les 9 défis de la SNDD dans toute son activité. </t>
  </si>
  <si>
    <t>O</t>
  </si>
  <si>
    <t>1.1.1</t>
  </si>
  <si>
    <t xml:space="preserve">Sensibiliser et entraîner l'adhésion des personnels de l'établissement  et de ses étudiants dans une dynamique de pratiques durables                                                                                                                                                      </t>
  </si>
  <si>
    <t>3 &amp; 8</t>
  </si>
  <si>
    <r>
      <t xml:space="preserve">Affichage de la démarche partagée DD&amp;RS: Principes débattus entre Parties </t>
    </r>
    <r>
      <rPr>
        <u/>
        <sz val="11"/>
        <color indexed="8"/>
        <rFont val="Arial"/>
        <family val="2"/>
      </rPr>
      <t>Prenantes Internes.</t>
    </r>
    <r>
      <rPr>
        <sz val="11"/>
        <color indexed="8"/>
        <rFont val="Arial"/>
        <family val="2"/>
      </rPr>
      <t xml:space="preserve"> Initiatives proposées et menées ponctuellement par les collaborateurs et/ou les étudiants.</t>
    </r>
  </si>
  <si>
    <r>
      <t xml:space="preserve">Diagnostic établi :  </t>
    </r>
    <r>
      <rPr>
        <u/>
        <sz val="11"/>
        <color indexed="8"/>
        <rFont val="Arial"/>
        <family val="2"/>
      </rPr>
      <t xml:space="preserve">Parties Prenantes </t>
    </r>
    <r>
      <rPr>
        <sz val="11"/>
        <color indexed="8"/>
        <rFont val="Arial"/>
        <family val="2"/>
      </rPr>
      <t xml:space="preserve">Externes identifiées et </t>
    </r>
    <r>
      <rPr>
        <u/>
        <sz val="11"/>
        <color indexed="8"/>
        <rFont val="Arial"/>
        <family val="2"/>
      </rPr>
      <t>sphère d'influence</t>
    </r>
    <r>
      <rPr>
        <sz val="11"/>
        <color indexed="8"/>
        <rFont val="Arial"/>
        <family val="2"/>
      </rPr>
      <t xml:space="preserve"> intégrée aux réflexions sociétales de l'établissement. Actions ponctuelles répertoriées, émergence d'une ligne de gouvernance DD&amp;RS.</t>
    </r>
  </si>
  <si>
    <t>Plan d'action engagé. Echelle de performance élaborée . Prise en compte des réglementations et normes nationales et internationales de responsabilité sociétale (Droit de l'homme,  conditions de travail, environnement, loyauté des pratiques..).</t>
  </si>
  <si>
    <r>
      <t xml:space="preserve">DD&amp;RS intégrée à la stratégie de l'établissement. Processus de surveillance pour amélioration continue en place. Objectifs de progression fixés. Contribution sociétale active et entraînante tant sur le territoire qu'auprès de l'ensemble des </t>
    </r>
    <r>
      <rPr>
        <u/>
        <sz val="11"/>
        <color indexed="8"/>
        <rFont val="Arial"/>
        <family val="2"/>
      </rPr>
      <t xml:space="preserve">parties prenantes </t>
    </r>
    <r>
      <rPr>
        <sz val="11"/>
        <color indexed="8"/>
        <rFont val="Arial"/>
        <family val="2"/>
      </rPr>
      <t>de l'établissement.</t>
    </r>
  </si>
  <si>
    <r>
      <t xml:space="preserve">Qualité de la démarche contrôlée et reconnue publiquement. Impacts sur la </t>
    </r>
    <r>
      <rPr>
        <u/>
        <sz val="11"/>
        <color indexed="8"/>
        <rFont val="Arial"/>
        <family val="2"/>
      </rPr>
      <t>sphère d'influence</t>
    </r>
    <r>
      <rPr>
        <sz val="11"/>
        <color indexed="8"/>
        <rFont val="Arial"/>
        <family val="2"/>
      </rPr>
      <t xml:space="preserve"> mesurés et corrigés si besoin. Expertise DD&amp;RS de l'établissement sollicitée en externe. Dynamique DD&amp;RS portée et soutenue par les </t>
    </r>
    <r>
      <rPr>
        <u/>
        <sz val="11"/>
        <color indexed="8"/>
        <rFont val="Arial"/>
        <family val="2"/>
      </rPr>
      <t>parties prenantes</t>
    </r>
    <r>
      <rPr>
        <sz val="11"/>
        <color indexed="8"/>
        <rFont val="Arial"/>
        <family val="2"/>
      </rPr>
      <t xml:space="preserve"> externes. .</t>
    </r>
  </si>
  <si>
    <t>Objectifs appréhendés/services et suivi de progression - Nbre de journées ou heures de formation DD&amp;RS + % p/r total budget annuel de formation de l'établissement - Nbre de référents DD dans l'établissement - Nbre de réunions annuelles DD&amp;RS - Périodicité des revues et mesures d'objectifs - Nbre d'actions DD&amp;RS menées par les élèves/piliers, nbre de groupes de travail collaboratif...</t>
  </si>
  <si>
    <r>
      <t xml:space="preserve">Charte interne,  publication de la mission et des orientations stratégiques DD retenues par l'établissement, description des campagnes de sensibilisation, groupes de travail et compte-rendu,  mesure périodique de la maturité RSO des </t>
    </r>
    <r>
      <rPr>
        <u/>
        <sz val="11"/>
        <color indexed="8"/>
        <rFont val="Arial"/>
        <family val="2"/>
      </rPr>
      <t>parties prenantes</t>
    </r>
    <r>
      <rPr>
        <sz val="11"/>
        <color indexed="8"/>
        <rFont val="Arial"/>
        <family val="2"/>
      </rPr>
      <t xml:space="preserve"> internes, publication des plans d'action..., mesure périodique de la maturité RSO des parties prenantes internes, réunions de service, séminaires, groupes de travail..</t>
    </r>
  </si>
  <si>
    <t>1.1.2</t>
  </si>
  <si>
    <t>Agir avec des réseaux d’acteurs territoriaux et internationaux pour contribuer à faire évoluer les comportements et partager ses performances durables pour co-construire une société responsable.</t>
  </si>
  <si>
    <t>1 &amp; 2</t>
  </si>
  <si>
    <t>Majorité des acteurs territoriaux  progressivement identifiée et contactée pour distinguer des potentiels d'actions territoriales à mutualiser…</t>
  </si>
  <si>
    <r>
      <rPr>
        <u/>
        <sz val="11"/>
        <color indexed="8"/>
        <rFont val="Arial"/>
        <family val="2"/>
      </rPr>
      <t>Cartographie des compétences</t>
    </r>
    <r>
      <rPr>
        <sz val="11"/>
        <color indexed="8"/>
        <rFont val="Arial"/>
        <family val="2"/>
      </rPr>
      <t xml:space="preserve">  du territoire (acteurs et réseaux) au service de projets de DD&amp;RS. Répertoire d'actions thématiques constitué. Organisation autour d'un groupe d'acteurs de la DD&amp;RS. Partage d'expériences et engagements ponctuels avec lui pour  la mise en œuvre d'actions...</t>
    </r>
  </si>
  <si>
    <r>
      <t>Prise en compte des impacts sociaux, environnementaux et économiques  résultant des décisions et activités. Respect du devoir de vigilance RS</t>
    </r>
    <r>
      <rPr>
        <u/>
        <sz val="11"/>
        <color indexed="8"/>
        <rFont val="Arial"/>
        <family val="2"/>
      </rPr>
      <t xml:space="preserve"> </t>
    </r>
    <r>
      <rPr>
        <sz val="11"/>
        <color indexed="8"/>
        <rFont val="Arial"/>
        <family val="2"/>
      </rPr>
      <t>fixé par</t>
    </r>
    <r>
      <rPr>
        <u/>
        <sz val="11"/>
        <color indexed="8"/>
        <rFont val="Arial"/>
        <family val="2"/>
      </rPr>
      <t xml:space="preserve"> ISO 26000.</t>
    </r>
    <r>
      <rPr>
        <sz val="11"/>
        <color indexed="8"/>
        <rFont val="Arial"/>
        <family val="2"/>
      </rPr>
      <t xml:space="preserve"> Avec les partenaires, participation aux politiques locales au plus près des enjeux DD&amp;RS et du développement responsable des territoires...</t>
    </r>
  </si>
  <si>
    <r>
      <t xml:space="preserve">Charte d'engagement et de bonnes pratiques DD&amp;RS. Efficience de la démarche et progression continue via analyses, mesures  et consultations périodiques des </t>
    </r>
    <r>
      <rPr>
        <u/>
        <sz val="11"/>
        <color indexed="8"/>
        <rFont val="Arial"/>
        <family val="2"/>
      </rPr>
      <t>parties prenantes</t>
    </r>
    <r>
      <rPr>
        <sz val="11"/>
        <color indexed="8"/>
        <rFont val="Arial"/>
        <family val="2"/>
      </rPr>
      <t xml:space="preserve"> avec lesquelles l'établissement expérimente de nouvelles voies…</t>
    </r>
  </si>
  <si>
    <r>
      <t xml:space="preserve">Activité contributive de l'élévation de la performance sociétale des </t>
    </r>
    <r>
      <rPr>
        <u/>
        <sz val="11"/>
        <color indexed="8"/>
        <rFont val="Arial"/>
        <family val="2"/>
      </rPr>
      <t>parties prenantes,</t>
    </r>
    <r>
      <rPr>
        <sz val="11"/>
        <color indexed="8"/>
        <rFont val="Arial"/>
        <family val="2"/>
      </rPr>
      <t xml:space="preserve"> d'un territoire et de ses acteurs économiques. Ets présent dans les réseaux: collectivités locales, associations, club d'entreprises, organismes consulaires, pouvoirs publics, instituts de recherche, pôles de compétitivité, </t>
    </r>
    <r>
      <rPr>
        <i/>
        <sz val="11"/>
        <rFont val="Arial"/>
        <family val="2"/>
      </rPr>
      <t xml:space="preserve">Campus des métiers et des qualifications, associations ESR et </t>
    </r>
    <r>
      <rPr>
        <i/>
        <u/>
        <sz val="11"/>
        <rFont val="Arial"/>
        <family val="2"/>
      </rPr>
      <t>ComUE</t>
    </r>
    <r>
      <rPr>
        <sz val="11"/>
        <color indexed="8"/>
        <rFont val="Arial"/>
        <family val="2"/>
      </rPr>
      <t xml:space="preserve">, ONG, organisations influentes d'opinions, autres établissements de formation...   </t>
    </r>
  </si>
  <si>
    <r>
      <t>Nbre d'actions territoriales /axes ou pilier DD - Nbre d'acteurs et prospects en portefeuille/secteur d'activité / Nbre de conventions et adhésions / Nbre de réunions partenariales annuelles/axes / Nbre de participations à événements DD&amp;RS / mesure de la maturité RS des partenaires historiques et financiers/</t>
    </r>
    <r>
      <rPr>
        <sz val="11"/>
        <color rgb="FF00B050"/>
        <rFont val="Arial"/>
        <family val="2"/>
      </rPr>
      <t xml:space="preserve"> </t>
    </r>
    <r>
      <rPr>
        <i/>
        <sz val="11"/>
        <rFont val="Arial"/>
        <family val="2"/>
      </rPr>
      <t>Existence d'une stratégie internationale…</t>
    </r>
  </si>
  <si>
    <r>
      <t>Panel de partenaires privés et publics (ex. Pacte Mondial / Global Compact-</t>
    </r>
    <r>
      <rPr>
        <u/>
        <sz val="11"/>
        <color indexed="8"/>
        <rFont val="Arial"/>
        <family val="2"/>
      </rPr>
      <t>PRME</t>
    </r>
    <r>
      <rPr>
        <sz val="11"/>
        <color indexed="8"/>
        <rFont val="Arial"/>
        <family val="2"/>
      </rPr>
      <t>,</t>
    </r>
    <r>
      <rPr>
        <sz val="11"/>
        <rFont val="Arial"/>
        <family val="2"/>
      </rPr>
      <t xml:space="preserve"> </t>
    </r>
    <r>
      <rPr>
        <i/>
        <u/>
        <sz val="11"/>
        <rFont val="Arial"/>
        <family val="2"/>
      </rPr>
      <t>CIRSES</t>
    </r>
    <r>
      <rPr>
        <sz val="11"/>
        <rFont val="Arial"/>
        <family val="2"/>
      </rPr>
      <t xml:space="preserve">, </t>
    </r>
    <r>
      <rPr>
        <u/>
        <sz val="11"/>
        <rFont val="Arial"/>
        <family val="2"/>
      </rPr>
      <t>Comité 21</t>
    </r>
    <r>
      <rPr>
        <sz val="11"/>
        <rFont val="Arial"/>
        <family val="2"/>
      </rPr>
      <t xml:space="preserve">, </t>
    </r>
    <r>
      <rPr>
        <u/>
        <sz val="11"/>
        <rFont val="Arial"/>
        <family val="2"/>
      </rPr>
      <t>Campus responsables</t>
    </r>
    <r>
      <rPr>
        <sz val="11"/>
        <rFont val="Arial"/>
        <family val="2"/>
      </rPr>
      <t>,</t>
    </r>
    <r>
      <rPr>
        <i/>
        <sz val="11"/>
        <rFont val="Arial"/>
        <family val="2"/>
      </rPr>
      <t>Tétragora</t>
    </r>
    <r>
      <rPr>
        <sz val="11"/>
        <color indexed="8"/>
        <rFont val="Arial"/>
        <family val="2"/>
      </rPr>
      <t>, Charte de la diversité, convention de partenariat locaux ou internationaux etc...) - Participation aux conseils de consultation territoriaux . Fréquence et mode de consultation des différents partenaires socio-économiques: fiche de synthèse d'actions/cpte-rendu de réunions. Echelle d'évaluation retenue pour suivre la progression des actions et détecter leurs valeurs ajoutées...</t>
    </r>
  </si>
  <si>
    <t>1.2</t>
  </si>
  <si>
    <t>Formaliser sa politique de Responsabilité Sociétale &amp; Développement Durable (DD&amp;RS) et l'intégrer à toute l'activité de l'établissement</t>
  </si>
  <si>
    <t>1 , 2 &amp; 3</t>
  </si>
  <si>
    <t>Les premières tendances DD&amp;RS apparaissent dans les processus et démarches ou Directions/
Départements/ Services de l'établissement</t>
  </si>
  <si>
    <t>L'établissement initie une politique DD intégrée à sa stratégie globale</t>
  </si>
  <si>
    <r>
      <t xml:space="preserve">La formalisation de la politique DD&amp;RS est établie et  adoptée par les </t>
    </r>
    <r>
      <rPr>
        <b/>
        <u/>
        <sz val="11"/>
        <color indexed="8"/>
        <rFont val="Arial"/>
        <family val="2"/>
      </rPr>
      <t xml:space="preserve">parties prenantes </t>
    </r>
    <r>
      <rPr>
        <b/>
        <sz val="11"/>
        <color indexed="8"/>
        <rFont val="Arial"/>
        <family val="2"/>
      </rPr>
      <t xml:space="preserve">(internes et/ou externes) </t>
    </r>
  </si>
  <si>
    <r>
      <t>Le déploiement de la politique</t>
    </r>
    <r>
      <rPr>
        <b/>
        <u/>
        <sz val="11"/>
        <color indexed="8"/>
        <rFont val="Arial"/>
        <family val="2"/>
      </rPr>
      <t xml:space="preserve"> </t>
    </r>
    <r>
      <rPr>
        <b/>
        <sz val="11"/>
        <color indexed="8"/>
        <rFont val="Arial"/>
        <family val="2"/>
      </rPr>
      <t>DD&amp;RS de l'établissement permet d'en organiser le pilotage autour d'indicateurs efficients et compréhensibles à l'externe</t>
    </r>
  </si>
  <si>
    <r>
      <t xml:space="preserve">Etablissement exemplaire dans ses choix de politique DD&amp;RS. Orientations traduisant les attentes détectées et cogérées sur son territoire et auprès de sa </t>
    </r>
    <r>
      <rPr>
        <b/>
        <u/>
        <sz val="11"/>
        <color indexed="8"/>
        <rFont val="Arial"/>
        <family val="2"/>
      </rPr>
      <t>sphère d'influence</t>
    </r>
    <r>
      <rPr>
        <b/>
        <sz val="11"/>
        <color indexed="8"/>
        <rFont val="Arial"/>
        <family val="2"/>
      </rPr>
      <t xml:space="preserve"> </t>
    </r>
  </si>
  <si>
    <t>1.2.1</t>
  </si>
  <si>
    <t>Définir sa stratégie durable et élaborer un plan d'action en couvrant les trois dimensions de la DD&amp;RS</t>
  </si>
  <si>
    <t>Actions ponctuelles menées par les collaborateurs et/ou le Comité de Direction dans tout ou partie des 3 domaines de la DD&amp;RS (environnementaux, économiques et sociaux)…</t>
  </si>
  <si>
    <r>
      <t xml:space="preserve">Diagnostic établi : </t>
    </r>
    <r>
      <rPr>
        <u/>
        <sz val="11"/>
        <color indexed="8"/>
        <rFont val="Arial"/>
        <family val="2"/>
      </rPr>
      <t xml:space="preserve"> Parties Prenantes </t>
    </r>
    <r>
      <rPr>
        <sz val="11"/>
        <color indexed="8"/>
        <rFont val="Arial"/>
        <family val="2"/>
      </rPr>
      <t xml:space="preserve">Externes identifiées et </t>
    </r>
    <r>
      <rPr>
        <u/>
        <sz val="11"/>
        <color indexed="8"/>
        <rFont val="Arial"/>
        <family val="2"/>
      </rPr>
      <t>sphère d'influence</t>
    </r>
    <r>
      <rPr>
        <sz val="11"/>
        <color indexed="8"/>
        <rFont val="Arial"/>
        <family val="2"/>
      </rPr>
      <t xml:space="preserve"> intégrée aux réflexions sociétales de l'établissement. Actions ponctuelles répertoriées, émergence d'une ligne de gouvernance DD&amp;RS…</t>
    </r>
  </si>
  <si>
    <t>Stratégie au plus près des enjeux et intérêts généraux de la DD&amp;RS, intégration des compétences et missions durables:
- en respectant les domaines sociaux, environnementaux et économiques fixés par la stratégie nationale de DD
- et/ou en appliquant les normes nationales, européennes ou internationales...</t>
  </si>
  <si>
    <r>
      <t xml:space="preserve">Stratégie DD&amp;RS mesurable  et comparable. Indicateurs fondés sur des critères internationaux d'évaluation de performance durable (ex </t>
    </r>
    <r>
      <rPr>
        <u/>
        <sz val="11"/>
        <color indexed="8"/>
        <rFont val="Arial"/>
        <family val="2"/>
      </rPr>
      <t>Iso 26000</t>
    </r>
    <r>
      <rPr>
        <sz val="11"/>
        <color indexed="8"/>
        <rFont val="Arial"/>
        <family val="2"/>
      </rPr>
      <t xml:space="preserve">, </t>
    </r>
    <r>
      <rPr>
        <u/>
        <sz val="11"/>
        <color indexed="8"/>
        <rFont val="Arial"/>
        <family val="2"/>
      </rPr>
      <t>Global Reporting Initiative (GRI)</t>
    </r>
    <r>
      <rPr>
        <sz val="11"/>
        <color indexed="8"/>
        <rFont val="Arial"/>
        <family val="2"/>
      </rPr>
      <t xml:space="preserve">...) </t>
    </r>
  </si>
  <si>
    <r>
      <t xml:space="preserve">Construction d'un programme d'actions innovant, mise en œuvre d'une méthodologie exemplaire de travail collaboratif avec les partenaires publics/privés de la </t>
    </r>
    <r>
      <rPr>
        <u/>
        <sz val="11"/>
        <color indexed="8"/>
        <rFont val="Arial"/>
        <family val="2"/>
      </rPr>
      <t xml:space="preserve">sphère d'influence </t>
    </r>
    <r>
      <rPr>
        <sz val="11"/>
        <color indexed="8"/>
        <rFont val="Arial"/>
        <family val="2"/>
      </rPr>
      <t>(associations, entreprises, collectivités...à niveaux locaux, régionaux, nationaux et internationaux)...</t>
    </r>
  </si>
  <si>
    <t xml:space="preserve">Indicateurs de politique sociale (parité, handicap, accompagnement social, senior, diversité…) de gestion environnementale, de formations DD&amp;RS, de profs DD&amp;RS, d'heures de formation à la DD&amp;RS (initiale et continue), de contribution en recherche DD&amp;RS, nbre global d'indicateurs de suivi de la performance durable...  </t>
  </si>
  <si>
    <t>Charte d'engagement, plan d'action/programme - Indicateurs de suivis méthodologiques et de réalisations collaboratives - Conventions de partenariats - Participation aux débats relevant du développement territorial, pouvoir définir et argumenter le choix des indicateurs de développement sociétal mis en place dans l'organisation, qualifier les outils collaboratifs...</t>
  </si>
  <si>
    <t>1.2.2</t>
  </si>
  <si>
    <t>Intégrer la démarche à l'ensemble des services/directions de l'établissement et de ses activités (Politique d'achats, pédagogie, recherche, procédures sociales, actions publiques...)</t>
  </si>
  <si>
    <t>Emergence de collaborateurs sensibles aux pratiques DD&amp;RS dans leur métier. La DRH de l'établissement distingue les besoins et compétences nécessaires à leur développement….</t>
  </si>
  <si>
    <t>Démarches volontaires encouragées et  soutenues. Missions consacrées à l'initiation et l'implication progressive  des services de l'établissement (délégation de responsabilité DD&amp;RS: postes ou comités consacrés au DD&amp;RS et/ou intégration de missions dédiées en temps partiel...)</t>
  </si>
  <si>
    <r>
      <t>Conditions de concertation et de collaboration avec les</t>
    </r>
    <r>
      <rPr>
        <u/>
        <sz val="11"/>
        <color indexed="8"/>
        <rFont val="Arial"/>
        <family val="2"/>
      </rPr>
      <t xml:space="preserve"> parties prenantes</t>
    </r>
    <r>
      <rPr>
        <sz val="11"/>
        <color indexed="8"/>
        <rFont val="Arial"/>
        <family val="2"/>
      </rPr>
      <t xml:space="preserve"> internes/externes maîtrisées = gestion </t>
    </r>
    <r>
      <rPr>
        <u/>
        <sz val="11"/>
        <color indexed="8"/>
        <rFont val="Arial"/>
        <family val="2"/>
      </rPr>
      <t>DD&amp;RS amél</t>
    </r>
    <r>
      <rPr>
        <sz val="11"/>
        <color indexed="8"/>
        <rFont val="Arial"/>
        <family val="2"/>
      </rPr>
      <t>iorée à l'échelle des territoires. Démarche transversales et engageante pour toutes les unités de travail de l'établissement et assortie d'un plan d'action...</t>
    </r>
  </si>
  <si>
    <t xml:space="preserve">Démarche DD/RS intégrée à la stratégie et maîtrisée dans tous les process des unités de travail:  objectifs DD (collectifs) mesurables via des indicateurs en cohérence avec les objectifs individuels fixés auprès des  collaborateurs. Mesure continue de l'adéquation des formations aux besoins des marchés/territoires et faisant part objectivement de l'employabilité offerte aux étudiants... </t>
  </si>
  <si>
    <t>Renforcement de la compétence DD&amp;RS des personnels et étudiants. Exemplarité des démarches intégratives DD&amp;RS et de leur pilotage, référents DD&amp;RS consultés par des tiers externes, participant à des travaux sectoriels faisant évoluer les démarches collectives...Etablissement en capacité d'innover sur des formations répondant aux besoins émergeants de la Société (nouveaux métiers par ex)...</t>
  </si>
  <si>
    <r>
      <t xml:space="preserve">indicateurs de performance collaborative: nbre de travaux collaboratifs - nbre d'outils collaboratifs à disposition - évaluation du niveau de transversalité des salariés,  niveau de maturité DD&amp;RS des </t>
    </r>
    <r>
      <rPr>
        <u/>
        <sz val="11"/>
        <color indexed="8"/>
        <rFont val="Arial"/>
        <family val="2"/>
      </rPr>
      <t>parties prenantes</t>
    </r>
    <r>
      <rPr>
        <sz val="11"/>
        <color indexed="8"/>
        <rFont val="Arial"/>
        <family val="2"/>
      </rPr>
      <t xml:space="preserve"> internes... </t>
    </r>
  </si>
  <si>
    <r>
      <t xml:space="preserve">Projet d'établissement et sa déclinaison en critères DD  sur les feuilles de route individuelles (fiches de postes, objectifs annuels…). Activités de sensibilisation, formations, informations des </t>
    </r>
    <r>
      <rPr>
        <u/>
        <sz val="11"/>
        <color indexed="8"/>
        <rFont val="Arial"/>
        <family val="2"/>
      </rPr>
      <t>parties prenantes</t>
    </r>
    <r>
      <rPr>
        <sz val="11"/>
        <color indexed="8"/>
        <rFont val="Arial"/>
        <family val="2"/>
      </rPr>
      <t xml:space="preserve"> et du grand public…</t>
    </r>
  </si>
  <si>
    <t>1.2.3</t>
  </si>
  <si>
    <r>
      <t xml:space="preserve">Communiquer auprès de toutes les </t>
    </r>
    <r>
      <rPr>
        <u/>
        <sz val="12"/>
        <color indexed="8"/>
        <rFont val="Arial"/>
        <family val="2"/>
      </rPr>
      <t xml:space="preserve">parties prenantes </t>
    </r>
    <r>
      <rPr>
        <sz val="12"/>
        <color indexed="8"/>
        <rFont val="Arial"/>
        <family val="2"/>
      </rPr>
      <t xml:space="preserve">le sens de la démarche, les objectifs et le résultat mesuré des actions DD&amp;RS de l'établissement
</t>
    </r>
  </si>
  <si>
    <t>1 &amp; 3</t>
  </si>
  <si>
    <t>L'établissement entame une communication interne sur sa prise en compte des principes DD&amp;RS…</t>
  </si>
  <si>
    <t>Communication interne/externe sur l'engagement sociétal de l'établissement et sa participation volontaire aux défis du plan vert assortie d'une planification d'actions...</t>
  </si>
  <si>
    <t>Partage d'information et plan d'action périodique DD&amp;RS de l'établissement  parfaitement opérationnels. Résultats objectifs rendus visibles tant localement qu'internationalement auprès des parties prenantes et partenaires…</t>
  </si>
  <si>
    <t>Performance et mesure de la stratégie DD&amp;RS assortie d'une communication fondée sur les réalisations et régulièrement mise à jour sur tous les axes du Plan Vert…</t>
  </si>
  <si>
    <r>
      <t xml:space="preserve">Large diffusion des résultats de la performance DD&amp;RS pour qu'elle soit inspirante pour la communauté, mise en place d'une </t>
    </r>
    <r>
      <rPr>
        <u/>
        <sz val="11"/>
        <color indexed="8"/>
        <rFont val="Arial"/>
        <family val="2"/>
      </rPr>
      <t>communication responsable,</t>
    </r>
    <r>
      <rPr>
        <sz val="11"/>
        <color indexed="8"/>
        <rFont val="Arial"/>
        <family val="2"/>
      </rPr>
      <t xml:space="preserve"> visibilité du Plan Vert de l'établissement sur le dispositif de reconnaissance nationa</t>
    </r>
    <r>
      <rPr>
        <u/>
        <sz val="11"/>
        <color indexed="8"/>
        <rFont val="Arial"/>
        <family val="2"/>
      </rPr>
      <t>l</t>
    </r>
    <r>
      <rPr>
        <sz val="11"/>
        <color indexed="8"/>
        <rFont val="Arial"/>
        <family val="2"/>
      </rPr>
      <t>e et/ou auprès des relayeurs DD&amp;RS de notoriété...</t>
    </r>
  </si>
  <si>
    <t>nombre de communications DD&amp;RS, mesure de diffusion des communiqués externes, nombre de visiteurs des sites/blogs DD&amp;RS à la marque établissement, nbre d'articles DD&amp;RS sur blog et site entreprises, nbre d'enquêtes annuelles DD&amp;RS, nbre de forums DD&amp;RS, nbre de PP convaincues de la démarche DD&amp;RS...</t>
  </si>
  <si>
    <t>Rapports périodiques d'activité , plan de communication et outils d'information (forum, sites, blogs, communiqués de presse, plaquettes, journaux internes, séminaires internes, campagnes de sensibilisation, Chartes, logiciels et plates-formes de collaboration …)</t>
  </si>
  <si>
    <t>1.3</t>
  </si>
  <si>
    <t xml:space="preserve">Déployer (ressources humaines, techniques et financières...) et piloter la DD&amp;RS au sein de l'Etablissement (structures, collaborateurs, tableaux de bord, …) </t>
  </si>
  <si>
    <t>Actions diversifiées, sans articulation globale, mais entraînant petit à petit l'établissement dans une visibilité DD&amp;RS</t>
  </si>
  <si>
    <t>Déploiement déclenché progressivement par la mesure des impacts DD&amp;RS et les initiatives internes d'actions</t>
  </si>
  <si>
    <t>Pilotage de la DD&amp;RS assuré par une surveillance et une amélioration continue des performances</t>
  </si>
  <si>
    <t>Le déploiement de la DD&amp;RS fait l'objet d'un suivi abouti avec des indicateurs comparables et une communication  responsable (recevabilité et transparence)</t>
  </si>
  <si>
    <t>Le DD&amp;RS de l'établissement influence le comportement sociétal de l'ensemble des parties prenantes</t>
  </si>
  <si>
    <t>1.3.1</t>
  </si>
  <si>
    <t xml:space="preserve">Affecter des moyens à la conduite du DD&amp;RS en visant une amélioration continue </t>
  </si>
  <si>
    <t>Prise de conscience de la transversalité des actions DD&amp;RS et du besoin de moyens directs ou indirects devant être  affectés à différentes unités…</t>
  </si>
  <si>
    <r>
      <t>Evaluation globale des impacts économiques, sociétaux et écologiques. Détection des g</t>
    </r>
    <r>
      <rPr>
        <u/>
        <sz val="11"/>
        <color indexed="8"/>
        <rFont val="Arial"/>
        <family val="2"/>
      </rPr>
      <t>ains</t>
    </r>
    <r>
      <rPr>
        <sz val="11"/>
        <color indexed="8"/>
        <rFont val="Arial"/>
        <family val="2"/>
      </rPr>
      <t xml:space="preserve"> </t>
    </r>
    <r>
      <rPr>
        <u/>
        <sz val="11"/>
        <color indexed="8"/>
        <rFont val="Arial"/>
        <family val="2"/>
      </rPr>
      <t>masqués</t>
    </r>
    <r>
      <rPr>
        <sz val="11"/>
        <color indexed="8"/>
        <rFont val="Arial"/>
        <family val="2"/>
      </rPr>
      <t xml:space="preserve"> et des c</t>
    </r>
    <r>
      <rPr>
        <u/>
        <sz val="11"/>
        <color indexed="8"/>
        <rFont val="Arial"/>
        <family val="2"/>
      </rPr>
      <t>oûts cachés</t>
    </r>
    <r>
      <rPr>
        <sz val="11"/>
        <color indexed="8"/>
        <rFont val="Arial"/>
        <family val="2"/>
      </rPr>
      <t>…</t>
    </r>
  </si>
  <si>
    <t>Budget dédié au DD&amp;RS. Missions DD&amp;RS accompagnées de formations. Formalisation d'indicateurs de performance sociétale sur les tableaux de bord de la Direction de l'établissement et sur les évaluations annuelles des collaborateurs, dynamisation de la démarche dans tous les secteurs d'intervention de l'établissement…</t>
  </si>
  <si>
    <r>
      <t xml:space="preserve">Schéma budgétaire intégrant la stratégie DD&amp;RS. Adéquation renforcée de la politique DD&amp;RS avec les attentes des </t>
    </r>
    <r>
      <rPr>
        <u/>
        <sz val="11"/>
        <color indexed="8"/>
        <rFont val="Arial"/>
        <family val="2"/>
      </rPr>
      <t>parties prenantes</t>
    </r>
    <r>
      <rPr>
        <sz val="11"/>
        <color indexed="8"/>
        <rFont val="Arial"/>
        <family val="2"/>
      </rPr>
      <t xml:space="preserve"> = soutien direct et/ou indirect des performances durables = enrichissement de la compétence DD&amp;RS des territoires, des salariés, des citoyens...</t>
    </r>
  </si>
  <si>
    <r>
      <t xml:space="preserve">Expertise acquise par les collaborateurs et partenaires conduisant l'établissement à participer à la recherche de modèles favorisant une économie soutenable et un développement responsable. Colloques internationaux dans le domaine de la </t>
    </r>
    <r>
      <rPr>
        <u/>
        <sz val="11"/>
        <color indexed="8"/>
        <rFont val="Arial"/>
        <family val="2"/>
      </rPr>
      <t>DD&amp;RS</t>
    </r>
    <r>
      <rPr>
        <sz val="11"/>
        <color indexed="8"/>
        <rFont val="Arial"/>
        <family val="2"/>
      </rPr>
      <t>, animation de groupes de travail interdisciplinaires...</t>
    </r>
  </si>
  <si>
    <r>
      <t xml:space="preserve">Volume financier des achats durables, nbre de critères d'évaluation des fournisseurs DD&amp;RS, ratio dépenses salariales RS vs globalité budgétaire, cadence des analyses de résultats DD&amp;RS, </t>
    </r>
    <r>
      <rPr>
        <u/>
        <sz val="11"/>
        <color indexed="8"/>
        <rFont val="Arial"/>
        <family val="2"/>
      </rPr>
      <t>monétarisation</t>
    </r>
    <r>
      <rPr>
        <sz val="11"/>
        <color indexed="8"/>
        <rFont val="Arial"/>
        <family val="2"/>
      </rPr>
      <t xml:space="preserve"> des </t>
    </r>
    <r>
      <rPr>
        <u/>
        <sz val="11"/>
        <color indexed="8"/>
        <rFont val="Arial"/>
        <family val="2"/>
      </rPr>
      <t>gains masqués</t>
    </r>
    <r>
      <rPr>
        <sz val="11"/>
        <color indexed="8"/>
        <rFont val="Arial"/>
        <family val="2"/>
      </rPr>
      <t xml:space="preserve"> et </t>
    </r>
    <r>
      <rPr>
        <u/>
        <sz val="11"/>
        <color indexed="8"/>
        <rFont val="Arial"/>
        <family val="2"/>
      </rPr>
      <t>coûts cachés</t>
    </r>
    <r>
      <rPr>
        <sz val="11"/>
        <color indexed="8"/>
        <rFont val="Arial"/>
        <family val="2"/>
      </rPr>
      <t xml:space="preserve"> de la DD&amp;RS, coût de l'empreinte carbone, budget de compensation carbone, nbre d'espèces végétales et animales représentées sur les campus, qualité de l'air, bien être des collaborateurs et étudiants, nbre de km déplacements annuels et % par mode de mobilité...</t>
    </r>
  </si>
  <si>
    <t>Plan de gestion budgétaire DD&amp;RS, qualification des achats durables, catalogue des procédures internes durables, plans de formations RS, partenariats en recherche DD&amp;RS, réseaux internationaux de collaboration DD&amp;RS…</t>
  </si>
  <si>
    <t>1.3.2</t>
  </si>
  <si>
    <t xml:space="preserve">Evaluer, analyser et rendre compte de la performance de la démarche </t>
  </si>
  <si>
    <t>Moyens limités des unités de travail qui débutent les activités DD&amp;RS, restitution sommaire des réalisations dans des outils de communication interne…</t>
  </si>
  <si>
    <t>Mise en place d'un système d'évaluation de la cohérence des activités mesurant l'engagement sociétal amorcé par la gouvernance de l'établissement…</t>
  </si>
  <si>
    <r>
      <t>Exploitation des outils Plan Vert pour piloter la politique DD&amp;RS. Indicateurs de mesure périodique du plan d'action et des objectifs DD&amp;RS Analyses, corrections, révision des process. Objectifs mis à jour selon l'évolution des moyens de l'établissement. Argumentation et communication des décisions auprès des</t>
    </r>
    <r>
      <rPr>
        <u/>
        <sz val="11"/>
        <color indexed="8"/>
        <rFont val="Arial"/>
        <family val="2"/>
      </rPr>
      <t xml:space="preserve"> parties prenantes...</t>
    </r>
  </si>
  <si>
    <r>
      <rPr>
        <u/>
        <sz val="11"/>
        <color indexed="8"/>
        <rFont val="Arial"/>
        <family val="2"/>
      </rPr>
      <t>Rapport d'activité intégré</t>
    </r>
    <r>
      <rPr>
        <sz val="11"/>
        <color indexed="8"/>
        <rFont val="Arial"/>
        <family val="2"/>
      </rPr>
      <t xml:space="preserve"> (croisé par l'activité DD&amp;RS) . </t>
    </r>
    <r>
      <rPr>
        <u/>
        <sz val="11"/>
        <color indexed="8"/>
        <rFont val="Arial"/>
        <family val="2"/>
      </rPr>
      <t>Communication responsable</t>
    </r>
    <r>
      <rPr>
        <sz val="11"/>
        <color indexed="8"/>
        <rFont val="Arial"/>
        <family val="2"/>
      </rPr>
      <t>.  Amélioration continue, réduction progressive des impacts négatifs de l'activité (sociaux et environnementaux ), Evaluation durable des fournisseurs et partenaires conditionnant l'empreinte DD&amp;RS de l'établissement...</t>
    </r>
  </si>
  <si>
    <t>Notoriété du processus durable de l'établissement. Indicateurs vérifiables et comparables, bonnes pratiques diffusées, création de valeurs sociétales, transfert à la communauté, contributions sur plates-formes ou sites collaboratifs nationaux ou internationaux, pertinence de la responsabilité sociétale des diplômés  mesurée et diffusée...</t>
  </si>
  <si>
    <r>
      <t>Politique sociale (répartition des salariés par âge, genre, origine, catégorie…), % élèves boursiers, % élèves endettés pour financer leurs études, nbre de CDI, nbre de CDD, nbre d'intervenants, nbre de manifestations publiques, nbre d'auditeurs aux conférences, politique environnementale (empreinte carbone, dépenses énergétiques...), impacts sur la s</t>
    </r>
    <r>
      <rPr>
        <u/>
        <sz val="11"/>
        <color indexed="8"/>
        <rFont val="Arial"/>
        <family val="2"/>
      </rPr>
      <t>phère d'influence</t>
    </r>
    <r>
      <rPr>
        <sz val="11"/>
        <color indexed="8"/>
        <rFont val="Arial"/>
        <family val="2"/>
      </rPr>
      <t>, % des financements publics et privés, mesure de la plus-value territoriale de l'établissement, % d'atteinte annuelle des objectifs DD&amp;RS, nbre d'engagements et de cibles DD&amp;RS/an, bilan des activités DD&amp;RS des asso d'étudiants, % budget RS/budget annuel…</t>
    </r>
  </si>
  <si>
    <r>
      <t>Tableaux de bords, référentiels, normes, certifications, labels, agenda 21, plan climat, PDE, Plan Vert,</t>
    </r>
    <r>
      <rPr>
        <i/>
        <sz val="11"/>
        <rFont val="Arial"/>
        <family val="2"/>
      </rPr>
      <t xml:space="preserve"> </t>
    </r>
    <r>
      <rPr>
        <i/>
        <u/>
        <sz val="11"/>
        <rFont val="Arial"/>
        <family val="2"/>
      </rPr>
      <t>Label DD&amp;RS</t>
    </r>
    <r>
      <rPr>
        <sz val="11"/>
        <color rgb="FF00B050"/>
        <rFont val="Arial"/>
        <family val="2"/>
      </rPr>
      <t>,</t>
    </r>
    <r>
      <rPr>
        <sz val="11"/>
        <color indexed="8"/>
        <rFont val="Arial"/>
        <family val="2"/>
      </rPr>
      <t xml:space="preserve"> diagnostics, bilan d'activité DD&amp;RS, fiches de bonnes pratiques, qualification des expertises durables (recherche appliquée, méthode d'évaluation de la pertinence des formations,  expérimentations...), modalités de vérification des données, diffusion publique (en ligne) des tableaux de bords DD&amp;RS périodiques</t>
    </r>
  </si>
  <si>
    <t>2 - AXE ENSEIGNEMENT ET FORMATION</t>
  </si>
  <si>
    <t>2.1</t>
  </si>
  <si>
    <r>
      <t xml:space="preserve">Intégrer les problématiques de DD&amp;RS dans les programmes et enseignements / Créer des </t>
    </r>
    <r>
      <rPr>
        <b/>
        <u/>
        <sz val="12"/>
        <color indexed="8"/>
        <rFont val="Arial"/>
        <family val="2"/>
      </rPr>
      <t>pôles</t>
    </r>
    <r>
      <rPr>
        <b/>
        <sz val="12"/>
        <color indexed="8"/>
        <rFont val="Arial"/>
        <family val="2"/>
      </rPr>
      <t xml:space="preserve"> de formations spécialisées</t>
    </r>
  </si>
  <si>
    <r>
      <t xml:space="preserve">Elargissement de certains cours au DD, </t>
    </r>
    <r>
      <rPr>
        <b/>
        <u/>
        <sz val="11"/>
        <color indexed="8"/>
        <rFont val="Arial"/>
        <family val="2"/>
      </rPr>
      <t>RSE,</t>
    </r>
    <r>
      <rPr>
        <b/>
        <sz val="11"/>
        <color indexed="8"/>
        <rFont val="Arial"/>
        <family val="2"/>
      </rPr>
      <t xml:space="preserve"> Ethique,... à l’initiative de quelques professeurs</t>
    </r>
  </si>
  <si>
    <t>Mettre en place des modules ou des filières, programmes dans certains domaines plus propices</t>
  </si>
  <si>
    <t>Intégration des problématiques DD&amp;RS dans toutes les disciplines et dans tous les programmes. Révision des démarches pédagogiques</t>
  </si>
  <si>
    <t>Cours et projets transversaux DD&amp;RS aux disciplines de base, dans tous les programmes et/ou  trans-programmes</t>
  </si>
  <si>
    <r>
      <t xml:space="preserve">Co-conception </t>
    </r>
    <r>
      <rPr>
        <b/>
        <i/>
        <sz val="11"/>
        <rFont val="Arial"/>
        <family val="2"/>
      </rPr>
      <t>de pôles</t>
    </r>
    <r>
      <rPr>
        <b/>
        <sz val="11"/>
        <color indexed="8"/>
        <rFont val="Arial"/>
        <family val="2"/>
      </rPr>
      <t>, de programmes et démarches pédagogiques (supports, outils, …) avec les parties prenantes</t>
    </r>
    <r>
      <rPr>
        <b/>
        <u/>
        <sz val="11"/>
        <color indexed="8"/>
        <rFont val="Arial"/>
        <family val="2"/>
      </rPr>
      <t xml:space="preserve"> (entrepr</t>
    </r>
    <r>
      <rPr>
        <b/>
        <sz val="11"/>
        <color indexed="8"/>
        <rFont val="Arial"/>
        <family val="2"/>
      </rPr>
      <t>ises, autres écoles, professeurs, étudiants,...) de l'institution sur les thématiques DD&amp;RS</t>
    </r>
  </si>
  <si>
    <t>Nombre et type de formations consacrées au DD. Date d'ouverture, nombre d'élèves, nombre d'heures, nombre de diplômés dans ces programmes spécifiques</t>
  </si>
  <si>
    <t>2.1.1.</t>
  </si>
  <si>
    <t>Adapter les enseignements des cursus traditionnels : intégration des problématiques de DD&amp;RS dans les programmes de formation initiale y compris des programmes d'apprentissage, d'alternance et doctoraux</t>
  </si>
  <si>
    <t>Le DD&amp;RS n'est pas abordé dans les enseignements  ou l'est de manière non régulière (sous forme de conférences, par exemple)</t>
  </si>
  <si>
    <t>Des cours de sensibilisation au DD&amp;RS sont proposés de manière optionnelle (modules) ou intégrés partiellement dans quelques cours</t>
  </si>
  <si>
    <t>Le DD&amp;RS est intégré dans toutes les disciplines de base. Des cours spécifiques dans ce domaine sont proposés en option.</t>
  </si>
  <si>
    <t xml:space="preserve">Mettre en place des enseignements en DD&amp;RS  transversaux aux  programmes accompagnés de projets, mémoires,  thèses dans le domaine du DD&amp;RS </t>
  </si>
  <si>
    <t>Programmes de formation co-conçus dédiés au DD&amp;RS (initiale, apprentissage et/ou doctorale)  
Capitalisation du retour d'expérience</t>
  </si>
  <si>
    <t xml:space="preserve">% d'h  consacrées au DD&amp;RS
Nb de programmes consacrés à la DD&amp;RS
Nb et % d'étudiants dans ces programmes </t>
  </si>
  <si>
    <t>2.1.2</t>
  </si>
  <si>
    <t>Intégrer le DD&amp;RS dans les programmes de formation continue</t>
  </si>
  <si>
    <t>Le DD&amp;RS n'est pas intégré dans les programmes de formation continue</t>
  </si>
  <si>
    <r>
      <t>Quelques enseignements  DD&amp;RS sont intégrés dans les différents programmes de formation</t>
    </r>
    <r>
      <rPr>
        <i/>
        <sz val="11"/>
        <rFont val="Arial"/>
        <family val="2"/>
      </rPr>
      <t xml:space="preserve"> continue</t>
    </r>
  </si>
  <si>
    <r>
      <t xml:space="preserve">Intégration du DD&amp;RS dans </t>
    </r>
    <r>
      <rPr>
        <sz val="11"/>
        <color rgb="FF00B050"/>
        <rFont val="Arial"/>
        <family val="2"/>
      </rPr>
      <t>l</t>
    </r>
    <r>
      <rPr>
        <i/>
        <sz val="11"/>
        <rFont val="Arial"/>
        <family val="2"/>
      </rPr>
      <t xml:space="preserve">es filières et/ou les  modules </t>
    </r>
    <r>
      <rPr>
        <sz val="11"/>
        <color indexed="8"/>
        <rFont val="Arial"/>
        <family val="2"/>
      </rPr>
      <t>des programmes de formation continue</t>
    </r>
  </si>
  <si>
    <r>
      <t xml:space="preserve">Mettre en place des enseignements en DD&amp;RS transversaux dans tous les programmes de formation </t>
    </r>
    <r>
      <rPr>
        <i/>
        <sz val="11"/>
        <rFont val="Arial"/>
        <family val="2"/>
      </rPr>
      <t>continue</t>
    </r>
    <r>
      <rPr>
        <sz val="11"/>
        <color indexed="8"/>
        <rFont val="Arial"/>
        <family val="2"/>
      </rPr>
      <t>. Des missions DD&amp;RS sont proposées en intra ou en inter-organisation</t>
    </r>
  </si>
  <si>
    <r>
      <t xml:space="preserve">Un ou plusieurs programmes spécifiques co-conçus dédiés au DD&amp;RS sont  proposés en formation </t>
    </r>
    <r>
      <rPr>
        <i/>
        <sz val="11"/>
        <rFont val="Arial"/>
        <family val="2"/>
      </rPr>
      <t>continue</t>
    </r>
  </si>
  <si>
    <t>% d'h  consacrées au DD&amp;RS  dans les programmes de formation continue
Nb de programmes de formation continue  dédiés au DD&amp;RS
Nb de stagiaires concernés</t>
  </si>
  <si>
    <t>2.1.3</t>
  </si>
  <si>
    <r>
      <t xml:space="preserve">Créer un </t>
    </r>
    <r>
      <rPr>
        <u/>
        <sz val="12"/>
        <color indexed="8"/>
        <rFont val="Arial"/>
        <family val="2"/>
      </rPr>
      <t xml:space="preserve">pôle </t>
    </r>
    <r>
      <rPr>
        <sz val="12"/>
        <color indexed="8"/>
        <rFont val="Arial"/>
        <family val="2"/>
      </rPr>
      <t>de formations spécialisées et/ou d'une école doctorale sur les questions du DD et/ou RS</t>
    </r>
  </si>
  <si>
    <t>Aucune formation spécialisée</t>
  </si>
  <si>
    <t xml:space="preserve">Création d'un programme diplômant dédié au DD&amp;RS </t>
  </si>
  <si>
    <t xml:space="preserve">Création de plusieurs programmes diplômant dédiés au DD&amp;RS </t>
  </si>
  <si>
    <t>Création de filières de formation spécialisée dédiées au DD&amp;RS</t>
  </si>
  <si>
    <r>
      <t xml:space="preserve">Co-création de </t>
    </r>
    <r>
      <rPr>
        <u/>
        <sz val="11"/>
        <color indexed="8"/>
        <rFont val="Arial"/>
        <family val="2"/>
      </rPr>
      <t>pôles</t>
    </r>
    <r>
      <rPr>
        <sz val="11"/>
        <color indexed="8"/>
        <rFont val="Arial"/>
        <family val="2"/>
      </rPr>
      <t xml:space="preserve"> de formation dédiés au DD&amp;RS et/ou d'écoles doctorales dédiées</t>
    </r>
  </si>
  <si>
    <r>
      <t xml:space="preserve">Nb et type de formations 
consacrées au DD&amp;RS
Nb de programmes
Nb d'étudiants par programme
Nb de diplômés
Nb de diplômés intégrés en entreprise
</t>
    </r>
    <r>
      <rPr>
        <i/>
        <sz val="11"/>
        <rFont val="Arial"/>
        <family val="2"/>
      </rPr>
      <t>Taux d'emploi et taux de chômage des diplômés des formations spécialisées par niveau et par domaine</t>
    </r>
  </si>
  <si>
    <t>2.2</t>
  </si>
  <si>
    <t>Favoriser et accompagner le développement des compétences en DD&amp;RS des étudiants</t>
  </si>
  <si>
    <t>Actions de sensibilisation et de communication (ex: conférences sur les comportements addictifs, le handicap, …)</t>
  </si>
  <si>
    <t>Accompagnement  de stages, missions, thèse / mémoire / projet professionnelles intégrant la dimension DD&amp;RS, à l’initiative individuelle</t>
  </si>
  <si>
    <t>Les travaux d'étudiants :thèses professionnelles, mémoires, rapports de stage et/ou de missions en entreprise, fiches de bonnes pratiques doivent intégrer la dimension DD&amp;RS</t>
  </si>
  <si>
    <t>Projets transversaux et encadrés sur  les thématiques DD&amp;RS.</t>
  </si>
  <si>
    <r>
      <t xml:space="preserve">Co-conception de démarches pédagogiques (supports, outils, …) avec les </t>
    </r>
    <r>
      <rPr>
        <b/>
        <u/>
        <sz val="11"/>
        <color indexed="8"/>
        <rFont val="Arial"/>
        <family val="2"/>
      </rPr>
      <t xml:space="preserve">parties prenantes </t>
    </r>
    <r>
      <rPr>
        <b/>
        <sz val="11"/>
        <color indexed="8"/>
        <rFont val="Arial"/>
        <family val="2"/>
      </rPr>
      <t xml:space="preserve"> (entreprises, autres écoles, professeurs, étudiants, …) de l'institution sur les thématiques DD&amp;RS</t>
    </r>
  </si>
  <si>
    <t>Nb de personnes formées par catégorie
Nb de jours de formation par personne
Nb de formations et budget</t>
  </si>
  <si>
    <t>2.2.1</t>
  </si>
  <si>
    <t xml:space="preserve">Apprentissage à la mise en application des enseignements en DD&amp;RS dans tous les travaux et missions de formation, y compris en entreprise.
</t>
  </si>
  <si>
    <t>Quelques actions ponctuelles sont mises en œuvre (conférences,…)</t>
  </si>
  <si>
    <t>Le DD&amp;RS est pris en compte par l'étudiant à titre indicatif (dans son rapport de stage)</t>
  </si>
  <si>
    <t xml:space="preserve">Lors des stages et/ou missions en entreprise, l'étudiant doit faire dans ses rapports une analyse critique de l'intégration du DD&amp;RS. Cette analyse est notée et créditée (reconnaissance ECTS) </t>
  </si>
  <si>
    <r>
      <t xml:space="preserve">Projets transversaux sur les thématiques DD&amp;RS. Concours d’entreprises ou autres </t>
    </r>
    <r>
      <rPr>
        <u/>
        <sz val="11"/>
        <color indexed="8"/>
        <rFont val="Arial"/>
        <family val="2"/>
      </rPr>
      <t>parties prenantes</t>
    </r>
    <r>
      <rPr>
        <sz val="11"/>
        <color indexed="8"/>
        <rFont val="Arial"/>
        <family val="2"/>
      </rPr>
      <t xml:space="preserve"> sur des problématiques concrètes</t>
    </r>
  </si>
  <si>
    <t>Transfert des démarches pédagogiques innovantes (conférences, ateliers, web, ouvrages collectifs,...) Innovations dans l'animation : création d'observatoire, concours en partenariat avec les acteurs concernés. Politique  de soutien des enseignants pour favoriser l'intégration et la transversalité DD&amp;RS</t>
  </si>
  <si>
    <t>Part des stages et projets à caractère DD&amp;RS par rapport à l'ensemble (%)</t>
  </si>
  <si>
    <t>2.2.2</t>
  </si>
  <si>
    <r>
      <t xml:space="preserve">Accompagnement </t>
    </r>
    <r>
      <rPr>
        <i/>
        <sz val="12"/>
        <rFont val="Arial"/>
        <family val="2"/>
      </rPr>
      <t>et reconnaissance</t>
    </r>
    <r>
      <rPr>
        <sz val="12"/>
        <color rgb="FF00B050"/>
        <rFont val="Arial"/>
        <family val="2"/>
      </rPr>
      <t xml:space="preserve"> </t>
    </r>
    <r>
      <rPr>
        <sz val="12"/>
        <color indexed="8"/>
        <rFont val="Arial"/>
        <family val="2"/>
      </rPr>
      <t>des initiatives étudiantes (hors formation) dans la réalisation de projets DD&amp;RS (étudiant en cursus normal (formation initiale) ou étudiants tout au long de leur vie (formation continue) )</t>
    </r>
  </si>
  <si>
    <t>Pas d'accompagnement spécifique ponctuel à la DD&amp;RS</t>
  </si>
  <si>
    <t>Certains acteurs isolés et non répertoriés (enseignants,..) accompagnent volontairement les étudiants engagés</t>
  </si>
  <si>
    <t>L'établissement soutient et encourage directement (équipements et conditions de travail, numéraire, conseils,...) les étudiants et associations étudiantes engagés dans des actions de DD&amp;RS</t>
  </si>
  <si>
    <t>Mettre en place une structure opérationnelle pour orienter et accompagner les initiatives et projets étudiants dans le domaine du DD&amp;RS. Valorisation du niveau de compétence (ECTS)</t>
  </si>
  <si>
    <t>Mettre en place une politique de reconnaissance du niveau de compétence (bourses au mérite, prix,  concours,…)</t>
  </si>
  <si>
    <t>Locaux disponibles
Moyens techniques mis à disposition
Moyens humains et logistiques mobilisés (en €) / an
Nb d'étudiants concernés /an
Nb de projets / an</t>
  </si>
  <si>
    <t>2.3</t>
  </si>
  <si>
    <t xml:space="preserve">Favoriser et accompagner le développement des compétences en DD&amp;RS des personnels des établissements (enseignants, chercheurs, administratifs) </t>
  </si>
  <si>
    <t>Organisation de conférences thématiques</t>
  </si>
  <si>
    <t>Formation de certains salariés en fonction des besoins professionnels individuels</t>
  </si>
  <si>
    <t>Formation de certaines catégories de salariés (les enseignants, les acheteurs,…)</t>
  </si>
  <si>
    <t>Politique de formation au DD&amp;RS pour tous les salariés</t>
  </si>
  <si>
    <t xml:space="preserve">Mutualisation de la formation avec des partenaires (autres établissements d'enseignement supérieur, entreprises, collectivités, ministères,…) </t>
  </si>
  <si>
    <t>Plan de formation, date de mise en place, nb de personnes concernées</t>
  </si>
  <si>
    <t>2.3.1</t>
  </si>
  <si>
    <r>
      <t xml:space="preserve">Incitation et soutien aux enseignants pour favoriser </t>
    </r>
    <r>
      <rPr>
        <i/>
        <sz val="12"/>
        <rFont val="Arial"/>
        <family val="2"/>
      </rPr>
      <t>d'une part</t>
    </r>
    <r>
      <rPr>
        <sz val="12"/>
        <color indexed="8"/>
        <rFont val="Arial"/>
        <family val="2"/>
      </rPr>
      <t xml:space="preserve"> l'intégration du DD&amp;RS</t>
    </r>
    <r>
      <rPr>
        <i/>
        <sz val="12"/>
        <rFont val="Arial"/>
        <family val="2"/>
      </rPr>
      <t xml:space="preserve"> d'autre part </t>
    </r>
    <r>
      <rPr>
        <sz val="12"/>
        <color indexed="8"/>
        <rFont val="Arial"/>
        <family val="2"/>
      </rPr>
      <t>la transversalité des enseignements</t>
    </r>
  </si>
  <si>
    <r>
      <t xml:space="preserve">Aucune incitation, ni soutien existant </t>
    </r>
    <r>
      <rPr>
        <i/>
        <sz val="11"/>
        <rFont val="Arial"/>
        <family val="2"/>
      </rPr>
      <t>mais une information est faite</t>
    </r>
  </si>
  <si>
    <t>Appui et soutien des initiatives pédagogiques en réponse aux demandes</t>
  </si>
  <si>
    <r>
      <t>Un programme d'incitation et de soutien (</t>
    </r>
    <r>
      <rPr>
        <i/>
        <sz val="11"/>
        <rFont val="Arial"/>
        <family val="2"/>
      </rPr>
      <t>reconnaissance dans le service,</t>
    </r>
    <r>
      <rPr>
        <sz val="11"/>
        <color indexed="8"/>
        <rFont val="Arial"/>
        <family val="2"/>
      </rPr>
      <t xml:space="preserve"> primes, décharge, promotion, rémunération, reconnaissance de l'expertise,…) est mis en place permettant de valoriser toutes les initiatives</t>
    </r>
  </si>
  <si>
    <t>Structuration d'équipes pédagogiques au sein de l'établissement favorisant la transversalité des contenus et démarches pédagogiques (groupes projet, départements,  axes,…)</t>
  </si>
  <si>
    <t xml:space="preserve">Constitution d'équipes pédagogiques entre institutions favorisant  la transversalité des enseignements. Incitation au transfert des compétences (recherche, missions d'expertise,…). </t>
  </si>
  <si>
    <t xml:space="preserve">Nb de conventions
Nb de primes
Nb de décharges
Locaux disponibles
Moyens techniques mis à disposition
</t>
  </si>
  <si>
    <t>2.3.2</t>
  </si>
  <si>
    <t xml:space="preserve">Intégration dans la politique de formation des personnels d'actions de formation en DD&amp;RS.
Reconnaissance et valorisation de ces compétences.
</t>
  </si>
  <si>
    <t xml:space="preserve">Aucune formation sur la DD&amp;RS n'est proposée </t>
  </si>
  <si>
    <t>Des actions de formation ponctuelles sont proposées en réponse aux demandes des salariés</t>
  </si>
  <si>
    <t>Des plans d'actions de formation en DD&amp;RS sont proposés en interne et/ou en externe</t>
  </si>
  <si>
    <t>Une politique de formation et de valorisation des compétences des personnels concernés est mise en place</t>
  </si>
  <si>
    <r>
      <t xml:space="preserve">Offre de programmes mutualisés de formation inter-établissements, </t>
    </r>
    <r>
      <rPr>
        <i/>
        <sz val="11"/>
        <rFont val="Arial"/>
        <family val="2"/>
      </rPr>
      <t>notamment au niveau des sites</t>
    </r>
    <r>
      <rPr>
        <sz val="11"/>
        <color indexed="8"/>
        <rFont val="Arial"/>
        <family val="2"/>
      </rPr>
      <t>, avec les  partenaires universitaires et autres partenaires socio-économiques</t>
    </r>
  </si>
  <si>
    <t>2.4</t>
  </si>
  <si>
    <t>Favoriser le développement d'une société de la connaissance respectueuse des principes du DD&amp;RS</t>
  </si>
  <si>
    <t>Participation à des évènements ouverts au public sur les problématiques du DD&amp;RS</t>
  </si>
  <si>
    <t xml:space="preserve">Co-organisation d'événements avec les partenaires locaux sur les problématiques du  DD&amp;RS
</t>
  </si>
  <si>
    <t>Partenariats de l'établissement sur des projets relatifs aux défis du Plan Vert (transport et mobilité, énergie, solidarité, politique d’égalité des chances,…)</t>
  </si>
  <si>
    <t>Dans les programmes de formation,  la dimension développement local est intégrée dans les travaux et missions à réaliser</t>
  </si>
  <si>
    <t>Co-conception de programmes et de projets exemplaires en matière d'économie de la connaissance et/ou pour développer une économie innovante de la connaissance respectueuse des principes du DD&amp;RS</t>
  </si>
  <si>
    <t>Nom des programmes
Nb de partenariats
Nom des partenaires
Nb de projets pédagogiques innovants
Date de mise en place
Types d'outils pédagogiques</t>
  </si>
  <si>
    <t>2.4.1</t>
  </si>
  <si>
    <r>
      <t xml:space="preserve">Développer et accompagner les démarches, méthodes et supports pédagogiques favorisant la diffusion et l'accès à la connaissance des </t>
    </r>
    <r>
      <rPr>
        <u/>
        <sz val="12"/>
        <color indexed="8"/>
        <rFont val="Arial"/>
        <family val="2"/>
      </rPr>
      <t>parties prenantes</t>
    </r>
    <r>
      <rPr>
        <sz val="12"/>
        <color indexed="8"/>
        <rFont val="Arial"/>
        <family val="2"/>
      </rPr>
      <t>.</t>
    </r>
  </si>
  <si>
    <r>
      <t xml:space="preserve">Participation et contribution aux conférences, débats, tables rondes, etc.  organisés par les diverses </t>
    </r>
    <r>
      <rPr>
        <u/>
        <sz val="11"/>
        <color indexed="8"/>
        <rFont val="Arial"/>
        <family val="2"/>
      </rPr>
      <t>parties prenantes</t>
    </r>
  </si>
  <si>
    <r>
      <t xml:space="preserve">Co-organisation de conférences, débats, tables rondes, etc. ouverts </t>
    </r>
    <r>
      <rPr>
        <u/>
        <sz val="11"/>
        <color indexed="8"/>
        <rFont val="Arial"/>
        <family val="2"/>
      </rPr>
      <t xml:space="preserve">aux parties prenantes </t>
    </r>
  </si>
  <si>
    <r>
      <t>Utilisation et partage avec les</t>
    </r>
    <r>
      <rPr>
        <u/>
        <sz val="11"/>
        <color indexed="8"/>
        <rFont val="Arial"/>
        <family val="2"/>
      </rPr>
      <t xml:space="preserve"> parties prenantes </t>
    </r>
    <r>
      <rPr>
        <sz val="11"/>
        <color indexed="8"/>
        <rFont val="Arial"/>
        <family val="2"/>
      </rPr>
      <t>des contenus et outils pédagogiques (kits pédagogiques,  vidéothèque, conférences en Visio, e-learning, études de cas en ligne,....)</t>
    </r>
  </si>
  <si>
    <t>Mutualisation de méthodes pédagogiques et de supports innovants (plateformes pédagogiques, webinar, réseaux sociaux,...)</t>
  </si>
  <si>
    <r>
      <t xml:space="preserve">Co-conception de démarches pédagogiques innovantes : animation </t>
    </r>
    <r>
      <rPr>
        <i/>
        <sz val="11"/>
        <rFont val="Arial"/>
        <family val="2"/>
      </rPr>
      <t>de communautés de pratiques, formations en ligne</t>
    </r>
  </si>
  <si>
    <t>Nom des programmes,
Date de mise en œuvre
Nb de partenaires
Type d'outils pédagogiques</t>
  </si>
  <si>
    <t>Nom des partenaires</t>
  </si>
  <si>
    <t>2.4.2</t>
  </si>
  <si>
    <t>Ouvrir à l'international dans un objectif de co-développement (notamment avec les pays en développement) concernant les étudiants et les personnels</t>
  </si>
  <si>
    <t>Des initiatives ponctuelles existent mais aucune convention n'établit de rapports privilégiés durables avec des établissements étrangers portant sur les formations, les échanges, le soutien aux initiatives éco-citoyennes …</t>
  </si>
  <si>
    <t>Il existe des échanges d'étudiants et d'enseignants s'inscrivant dans des relations étroites, durables et des partenariats avec l'étranger</t>
  </si>
  <si>
    <t>L'établissement organise la mobilité et les échanges, incite les étudiants et les personnels à participer et encourage les initiatives éco-citoyennes, avec prise en compte des impacts liés aux déplacements.</t>
  </si>
  <si>
    <t>L'établissement a mis en place des programmes, des partenariats et dispositifs l'ouvrant à l'international   (diplômes inter-universitaires...) permettant l'éducation partagée, la co-formation de professeurs et des personnels, ainsi que la co-diplômation avec les universités étrangères</t>
  </si>
  <si>
    <r>
      <t xml:space="preserve">Les échanges réguliers et les programmes co-conçus et co-organisés avec les partenaires universitaires étrangers associent les </t>
    </r>
    <r>
      <rPr>
        <u/>
        <sz val="11"/>
        <color indexed="8"/>
        <rFont val="Arial"/>
        <family val="2"/>
      </rPr>
      <t>parties prenantes,</t>
    </r>
    <r>
      <rPr>
        <sz val="11"/>
        <color indexed="8"/>
        <rFont val="Arial"/>
        <family val="2"/>
      </rPr>
      <t xml:space="preserve"> telles que les entreprises, les collectivités, etc. sous la forme de chartes ou autres implications dans la DD&amp;RS. </t>
    </r>
    <r>
      <rPr>
        <sz val="11"/>
        <color rgb="FF00B050"/>
        <rFont val="Arial"/>
        <family val="2"/>
      </rPr>
      <t xml:space="preserve"> </t>
    </r>
    <r>
      <rPr>
        <i/>
        <sz val="11"/>
        <rFont val="Arial"/>
        <family val="2"/>
      </rPr>
      <t xml:space="preserve">Diplômes internationaux </t>
    </r>
  </si>
  <si>
    <t>Intitulé des programmes
Nb et type de programmes
Nb d'universités partenaires
Nb de partenariats avec des pays en développement
Nb d'entreprises concernées
Nb de personnels concernés par catégorie
Nb de chaires
Date de mise en œuvre</t>
  </si>
  <si>
    <t>3 - AXE RECHERCHE</t>
  </si>
  <si>
    <t>3.1</t>
  </si>
  <si>
    <t xml:space="preserve">Promouvoir la recherche interdisciplinaire DD&amp;RS de l'établissement au niveau territorial,  national et international
</t>
  </si>
  <si>
    <t>Pas d'engagement spécifique de l'établissement dans la recherche interdisciplinaire DD&amp;RS. La production scientifique DD&amp;RS est sporadique et laissée à l'initiative individuelle sans forcément être identifiée.</t>
  </si>
  <si>
    <t>La production scientifique interdisciplinaire DD&amp;RS et son affichage sont à l'initiative de chercheurs orientés dans ce domaine</t>
  </si>
  <si>
    <t xml:space="preserve">Equipes structurées pluri-disciplinaires soutenues par une politique RH et accompagnées d'un budget dédié (labos,…) </t>
  </si>
  <si>
    <t>Politique de recherche transversale et multidisciplinaire DD&amp;RS intégrée dans la stratégie de l'établissement accompagnée d'une politique RH spécifique aux chercheurs, programme de recherche avec engagement budgétaire pluri-annuel, politique d'évaluation régulière, stratégie de coopération avec d'autres partenaires nationaux et/ou internationaux. Structure d'accueil pour les chercheurs étrangers</t>
  </si>
  <si>
    <t xml:space="preserve"> Poles et structures de recherche multi-partenariale (plateformes).  La recherche donne lieu à des innovations significatives en DD&amp;RS. Transfert de démarches de recherche exemplaires au niveau national et international.   </t>
  </si>
  <si>
    <r>
      <t>Nombre et niveau de publications, Nombre de brevets et licences, Nombre</t>
    </r>
    <r>
      <rPr>
        <b/>
        <sz val="11"/>
        <color rgb="FF00B050"/>
        <rFont val="Arial"/>
        <family val="2"/>
      </rPr>
      <t xml:space="preserve"> </t>
    </r>
    <r>
      <rPr>
        <b/>
        <i/>
        <sz val="11"/>
        <rFont val="Arial"/>
        <family val="2"/>
      </rPr>
      <t>et type</t>
    </r>
    <r>
      <rPr>
        <b/>
        <sz val="11"/>
        <color indexed="8"/>
        <rFont val="Arial"/>
        <family val="2"/>
      </rPr>
      <t xml:space="preserve"> de pers. concernées dont chercheurs. Nombre de laboratoires, axes, poles. Nombre de chaires. Nombre de partenariat. Nombre de conférences invitées. Cotation </t>
    </r>
    <r>
      <rPr>
        <b/>
        <i/>
        <sz val="11"/>
        <rFont val="Arial"/>
        <family val="2"/>
      </rPr>
      <t>HCERES</t>
    </r>
    <r>
      <rPr>
        <b/>
        <sz val="11"/>
        <color indexed="8"/>
        <rFont val="Arial"/>
        <family val="2"/>
      </rPr>
      <t xml:space="preserve"> des équipes de recherche. Budget.</t>
    </r>
  </si>
  <si>
    <t>Axes identifiés, plan d'action, politique de recherche, politique RH spécifique aux chercheurs</t>
  </si>
  <si>
    <t>3.1.1</t>
  </si>
  <si>
    <r>
      <t xml:space="preserve">Développer des projets de recherche transdisciplinaires dédiés au DD&amp;RS au niveau </t>
    </r>
    <r>
      <rPr>
        <u/>
        <sz val="12"/>
        <rFont val="Arial"/>
        <family val="2"/>
      </rPr>
      <t>territorial</t>
    </r>
    <r>
      <rPr>
        <sz val="12"/>
        <rFont val="Arial"/>
        <family val="2"/>
      </rPr>
      <t>,</t>
    </r>
    <r>
      <rPr>
        <sz val="12"/>
        <color indexed="8"/>
        <rFont val="Arial"/>
        <family val="2"/>
      </rPr>
      <t xml:space="preserve"> national et international</t>
    </r>
  </si>
  <si>
    <t xml:space="preserve">Les recherches des laboratoires dans le domaine du DD&amp;RS sont ponctuelles et isolées sur quelques thématiques sans approche globale </t>
  </si>
  <si>
    <t>Les problématiques DD&amp;RS sont liées à un domaine d'expertise spécifique (labo,...) et donnent lieu à une reconnaissance classique (AERES, ANR, publications, prix,…)</t>
  </si>
  <si>
    <t>Mise en oeuvre d'une politique de Recherche transdisciplinaires DD&amp;RS. Mise en oeuvre d'une politique RH spécifique. Budgets dédiés, veille technologique, bourses de thèse, post-doc, primes aux projets ciblés dans la SNDD.</t>
  </si>
  <si>
    <t>Stratégie globale de recherche intégrant la DD&amp;RS. Représentativité dans la communauté scientifique au niveau national et international et développement des réseaux et des partenariats.</t>
  </si>
  <si>
    <t xml:space="preserve">Développement de plateformes nationales et/ou internationales avec les PP. Mise en place de nouveaux outils et démarches de modélisation, de prospective, d'innovation et de transférabilité. </t>
  </si>
  <si>
    <t>Axes identifiés, Nombre et niveau de publication, Nombre de normes, brevets et licences, Nombre de pers. Impliquées dans l'établissement, dans les réseaux des communautés scientifiques. Organisation de congrès contributions ANR</t>
  </si>
  <si>
    <t>plateformes, participation SNRI, contribution aux 5 Alliances (AllEnvi, AVIESAN, Ancre,Allistene, Athéna), IDEX, LABEX, EQUIPEX….</t>
  </si>
  <si>
    <t>3.1.2</t>
  </si>
  <si>
    <r>
      <t>Identifier et prendre en compte les</t>
    </r>
    <r>
      <rPr>
        <sz val="12"/>
        <color rgb="FF00B050"/>
        <rFont val="Arial"/>
        <family val="2"/>
      </rPr>
      <t xml:space="preserve"> </t>
    </r>
    <r>
      <rPr>
        <u/>
        <sz val="12"/>
        <rFont val="Arial"/>
        <family val="2"/>
      </rPr>
      <t>impacts</t>
    </r>
    <r>
      <rPr>
        <sz val="12"/>
        <color indexed="8"/>
        <rFont val="Arial"/>
        <family val="2"/>
      </rPr>
      <t xml:space="preserve"> DD&amp;RS (environnementaux, sociaux et économiques) </t>
    </r>
    <r>
      <rPr>
        <i/>
        <sz val="12"/>
        <rFont val="Arial"/>
        <family val="2"/>
      </rPr>
      <t>dans la conduite</t>
    </r>
    <r>
      <rPr>
        <sz val="12"/>
        <color indexed="8"/>
        <rFont val="Arial"/>
        <family val="2"/>
      </rPr>
      <t xml:space="preserve"> des projets de recherche territoriaux, nationaux et internationaux
</t>
    </r>
  </si>
  <si>
    <t xml:space="preserve">Les laboratoires prennent conscience des démarches systématiques DD&amp;RS et prennent des  initiatives ponctuelles et isolées   </t>
  </si>
  <si>
    <t>Intégration partielle des principes DD&amp;RS dans les pratiques de recherche (préconisation de lignes de conduite des équipes de recherche)</t>
  </si>
  <si>
    <t>Formalisation des principes de comportement responsable des labos et de leurs membres dans leurs pratiques au quotidien.</t>
  </si>
  <si>
    <t>Collaboration et partenariat avec d'autres labos (en interne ou externe y compris à l'international) pour partager des bonnes pratiques,  développer des démarches, des technologies et des outils afin de réduire les impacts (environnement, social et économique) des centres de vie et des travaux des chercheurs.</t>
  </si>
  <si>
    <r>
      <t xml:space="preserve">Co-création avec les </t>
    </r>
    <r>
      <rPr>
        <u/>
        <sz val="11"/>
        <color indexed="8"/>
        <rFont val="Arial"/>
        <family val="2"/>
      </rPr>
      <t>parties prenantes</t>
    </r>
    <r>
      <rPr>
        <sz val="11"/>
        <color indexed="8"/>
        <rFont val="Arial"/>
        <family val="2"/>
      </rPr>
      <t xml:space="preserve"> et les partenaires  internationaux d'un comité "de typelab 21" : partage d'expériences, développement, mise en oeuvre et accompagnement de pratiques exemplaires dans les établissements.</t>
    </r>
  </si>
  <si>
    <t>Organisation de journées de formation, mise en place de préconisations (écrites), séminaires internes, workshops/ colloques/symposiums nationaux et internationaux</t>
  </si>
  <si>
    <t>bilans carbone par entité de recherche, document unique, bilan de consommation énergétiques, plan de formation des personnels</t>
  </si>
  <si>
    <t>3.2</t>
  </si>
  <si>
    <t>Mettre la recherche DD&amp;RS, sa démarche et ses outils au service des programmes de formations initiales et continues et de la pédagogie</t>
  </si>
  <si>
    <t>Peu de liens entre la recherche DD&amp;RS et la formation spécifique de l'établissement</t>
  </si>
  <si>
    <t>Des liens entre la recherche DD&amp;RS et la formation sont recensés mais ne donnent pas lieu à une formalisation et structuration</t>
  </si>
  <si>
    <r>
      <t xml:space="preserve">La recherche DD&amp;RS donne lieu à la création de </t>
    </r>
    <r>
      <rPr>
        <b/>
        <u/>
        <sz val="11"/>
        <color indexed="8"/>
        <rFont val="Arial"/>
        <family val="2"/>
      </rPr>
      <t xml:space="preserve">pôles </t>
    </r>
    <r>
      <rPr>
        <b/>
        <sz val="11"/>
        <color indexed="8"/>
        <rFont val="Arial"/>
        <family val="2"/>
      </rPr>
      <t>d'innovation pédagogiques transdisciplinaires</t>
    </r>
  </si>
  <si>
    <r>
      <t xml:space="preserve">Création de </t>
    </r>
    <r>
      <rPr>
        <b/>
        <u/>
        <sz val="11"/>
        <color indexed="8"/>
        <rFont val="Arial"/>
        <family val="2"/>
      </rPr>
      <t xml:space="preserve">pôles </t>
    </r>
    <r>
      <rPr>
        <b/>
        <sz val="11"/>
        <color indexed="8"/>
        <rFont val="Arial"/>
        <family val="2"/>
      </rPr>
      <t xml:space="preserve">d'innovation pédagogiques en partenariat avec d'autres établissements </t>
    </r>
  </si>
  <si>
    <t>Co-construction de programmes innovants qui intègrent la dimension globale DD&amp;RS</t>
  </si>
  <si>
    <t>Nom des programmes de formation,
Nb de partenariats et leur dénomination</t>
  </si>
  <si>
    <t xml:space="preserve">Politique de recherche,
programmes, plateforme d'innovation pédagogique </t>
  </si>
  <si>
    <t>3.2.1</t>
  </si>
  <si>
    <t>Intégrer les résultats de la recherche DD&amp;RS dans les programmes de formation et dans la pédagogie</t>
  </si>
  <si>
    <t>Quelques démarches individuelles isolées.  Peu d'encouragements de l'établissement.</t>
  </si>
  <si>
    <r>
      <t>Les démarches individuelles sont encouragées : quelques moyens sont alloués. Projets transversaux ponctuels.</t>
    </r>
    <r>
      <rPr>
        <i/>
        <sz val="11"/>
        <rFont val="Arial"/>
        <family val="2"/>
      </rPr>
      <t>Une information sur les résultats de la recherche DD&amp;RS  est faite auprès des enseignants</t>
    </r>
  </si>
  <si>
    <r>
      <t>Intégration des travaux de recherche DD&amp;RS dans les différentes</t>
    </r>
    <r>
      <rPr>
        <i/>
        <sz val="11"/>
        <rFont val="Arial"/>
        <family val="2"/>
      </rPr>
      <t xml:space="preserve"> formations des étudiants et dans la formation des enseignants</t>
    </r>
  </si>
  <si>
    <t>Structuration d'un groupe de chercheurs DD&amp;RS et d'enseignants : début de production innovante en matière de formation et méthodologies pédagogiques.</t>
  </si>
  <si>
    <t>L'établissement co-construit ses formations avec les représentants des apprenants, les enseignants et les spécialistes DD&amp;RS (internes et externes) via une plateforme d'innovation pédagogique. Les efforts et les résultats sont pris en compte dans les évéluations des différents acteurs.</t>
  </si>
  <si>
    <t xml:space="preserve"> Intitulé de la plateforme, Masters revisités,
Nbre de partenariats et leur dénomination
Nbre de formations intégrant le DD&amp;RS
% de formations intégrant le DD&amp;RS</t>
  </si>
  <si>
    <t>Plaquettes des masters
Syllabii</t>
  </si>
  <si>
    <t>3.3</t>
  </si>
  <si>
    <t xml:space="preserve">Valoriser, transférer les résultats des travaux de recherche DD&amp;RS auprès des parties prenantes tant  au niveau national qu'international   </t>
  </si>
  <si>
    <t>Pas de stratégie de valorisation explicite. Juste des initiatives individuelles.</t>
  </si>
  <si>
    <t>Les initiatives individuelles sont recensées, mais la direction n'a pas encore élaboré de véritable stratégie de transfert des connaissances.</t>
  </si>
  <si>
    <t>Une stratégie de valorisation de la recherche DD&amp;RS est en cours d'élaboration, des partenariats nationaux et internationaux existent.</t>
  </si>
  <si>
    <t>La stratégie de  transmission permet de valoriser au niveau national et international les travaux de recherche auprès du grand public</t>
  </si>
  <si>
    <r>
      <t>Notoriété et reconnaissance des travaux de recherche de l'établissement en</t>
    </r>
    <r>
      <rPr>
        <b/>
        <u/>
        <sz val="11"/>
        <color indexed="8"/>
        <rFont val="Arial"/>
        <family val="2"/>
      </rPr>
      <t xml:space="preserve"> DD&amp;RS </t>
    </r>
    <r>
      <rPr>
        <b/>
        <sz val="11"/>
        <color indexed="8"/>
        <rFont val="Arial"/>
        <family val="2"/>
      </rPr>
      <t>auprès du grand public, tant au niveau national qu'international.</t>
    </r>
  </si>
  <si>
    <t>Nb de participation aux congrès avec la société civile, part de la représentants de la société civile dans le comité de recherche, part des chercheurs étrangers associés, part de mobilité des chercheurs nationaux dans des plateformes de recherche internationales</t>
  </si>
  <si>
    <t>3.3.1</t>
  </si>
  <si>
    <r>
      <t xml:space="preserve">Diffuser les résultats de la recherche DD&amp;RS auprès des </t>
    </r>
    <r>
      <rPr>
        <u/>
        <sz val="12"/>
        <color indexed="8"/>
        <rFont val="Arial"/>
        <family val="2"/>
      </rPr>
      <t>parties prenantes</t>
    </r>
    <r>
      <rPr>
        <sz val="12"/>
        <color indexed="8"/>
        <rFont val="Arial"/>
        <family val="2"/>
      </rPr>
      <t xml:space="preserve"> tant au niveau territorial, national qu'international.</t>
    </r>
  </si>
  <si>
    <t>Quelques démarches individuelles isolées. Aucun encouragement particulier de l'établissement pour des échanges avec les acteurs socio- économiques et la société civile.</t>
  </si>
  <si>
    <t>Des partenariats (conférences, colloques, think tank …)avec les acteurs socio-économiques  (nationaux, internationaux) existent. Pas de stratégie d'établissement définie.</t>
  </si>
  <si>
    <t>structuration formalisation et organisation de manifestations de recherche DD&amp;RS</t>
  </si>
  <si>
    <r>
      <t xml:space="preserve">stratégie de partenariat avec les </t>
    </r>
    <r>
      <rPr>
        <u/>
        <sz val="11"/>
        <color indexed="8"/>
        <rFont val="Arial"/>
        <family val="2"/>
      </rPr>
      <t>parties prenantes</t>
    </r>
    <r>
      <rPr>
        <sz val="11"/>
        <color indexed="8"/>
        <rFont val="Arial"/>
        <family val="2"/>
      </rPr>
      <t>. Contrat d'objectifs et de moyens et communication adaptée (newsletter, site internet, blog…)</t>
    </r>
  </si>
  <si>
    <t>Co-organisation de forum d'experts internationaux  permettant  le dialogue et le partage entre les chercheurs et les acteurs de la société civile, accès facilité aux données issues de la recherche DD&amp;RS permettant de contribuer aux débats de société et aux prises de décisions politiques. Ce travail est reconnu dans l'évaluation des chercheurs ou des équipes, y compris au niveau international.</t>
  </si>
  <si>
    <t>Nb de collaborations nationales et internationales, participation aux programmes de recherche internationaux (GIEC, vision 2020 Espace Européen de la recherche …)nb de publications, nb de participants aux formations, nb d'acteurs de la société civile</t>
  </si>
  <si>
    <t>3.3.2</t>
  </si>
  <si>
    <t>Transférer les résultats de la recherche.</t>
  </si>
  <si>
    <t>Quelques démarches individuelles isolées. Aucun encouragement particulier de l'établissement pour le partage des travaux avec les acteurs socio-économiques</t>
  </si>
  <si>
    <t xml:space="preserve">Contribution ponctuelle des chercheurs sur des problématiques DD&amp;RS de la société. </t>
  </si>
  <si>
    <t>structuration, formalisation et organisation de groupes de travail mixtes sur des problématiques de recherche DD&amp;RS</t>
  </si>
  <si>
    <t>stratégie de valorisation et  développement de contrats  issus des résultats des groupes de travail mixtes, Contrat d'objectifs et de moyens et  communication adaptée (newsletter, site internet, blog…)</t>
  </si>
  <si>
    <t>Mise en place d'une plateforme internationale reconnue entre experts et acteurs du monde socio-économique, pour co-construire et péreniser des actions mises en œuvre, l'analyse, le partage et la diffusion des connaissances</t>
  </si>
  <si>
    <r>
      <t>Nb de brevets, mobilité des chercheurs,</t>
    </r>
    <r>
      <rPr>
        <u/>
        <sz val="11"/>
        <color indexed="8"/>
        <rFont val="Arial"/>
        <family val="2"/>
      </rPr>
      <t xml:space="preserve"> pôles</t>
    </r>
    <r>
      <rPr>
        <sz val="11"/>
        <color indexed="8"/>
        <rFont val="Arial"/>
        <family val="2"/>
      </rPr>
      <t xml:space="preserve"> de compétitivité, nombre de créations d'entreprises ,nb de programmes internationaux   nb, durée accueil de chercheurs étrangers, nb de publications transdisciplinaires et internationales. </t>
    </r>
    <r>
      <rPr>
        <i/>
        <sz val="11"/>
        <rFont val="Arial"/>
        <family val="2"/>
      </rPr>
      <t>Nb de co-publications qui distinguent notamment l'Europe, les pays développés et les pays en voie de développement.</t>
    </r>
  </si>
  <si>
    <t>publications, nom du forum….</t>
  </si>
  <si>
    <t>Attention : nécessité d'avoir une révision des sections CNU pour permettre des publications transversales et transdisciplinaires empêchées actuellement par le système de sections disciplinaires</t>
  </si>
  <si>
    <t>4 - AXE GESTION ENVIRONNEMENTALE</t>
  </si>
  <si>
    <t>Deux types d'indicateurs : 
Primaires (P) pour "l'état" et 
Secondaires (S) pour "la performance"</t>
  </si>
  <si>
    <t>Documents sous forme de typologie, plan d'actions ou inventaire</t>
  </si>
  <si>
    <t>4.1</t>
  </si>
  <si>
    <t xml:space="preserve">Développer une politique de diminution des émissions de gaz à effet de serre et d'utilisation durable et de réduction de la consommation des ressources
</t>
  </si>
  <si>
    <t xml:space="preserve">1, 4, 5 et 6 </t>
  </si>
  <si>
    <t>Quelques actions non significatives ou non organisées existent, mais aucune politique n'est menée, pas de formalisation des données</t>
  </si>
  <si>
    <t>Un état des lieux général est réalisé mais sans suite concrète, quelques actions isolées existent</t>
  </si>
  <si>
    <t>Un diagnostic général  est réalisé et un plan d'actions est établi</t>
  </si>
  <si>
    <t>La politique est formalisée, mise en œuvre et fait l'objet d'un suivi</t>
  </si>
  <si>
    <r>
      <t xml:space="preserve">La stratégie, les actions  et/ou les outils de suivi, réalisés en lien avec les </t>
    </r>
    <r>
      <rPr>
        <b/>
        <u/>
        <sz val="11"/>
        <color indexed="8"/>
        <rFont val="Arial"/>
        <family val="2"/>
      </rPr>
      <t>parties prenantes,</t>
    </r>
    <r>
      <rPr>
        <b/>
        <sz val="11"/>
        <color indexed="8"/>
        <rFont val="Arial"/>
        <family val="2"/>
      </rPr>
      <t xml:space="preserve"> sont innovants ou exemplaires</t>
    </r>
  </si>
  <si>
    <t>Le document formalisant la politique de diminution des émissions de gaz à effet de serre et de l'utilisation durable des ressources
La stratégie de l'établissement dans le domaine
Désignation d'un pilote de processus
L'inventaires des actions
Le plan d'actions</t>
  </si>
  <si>
    <t>Rubrique</t>
  </si>
  <si>
    <t>Global</t>
  </si>
  <si>
    <t>4.1.1</t>
  </si>
  <si>
    <t>Réduire les émissions et les pratiques émettant des gaz à effet de serre</t>
  </si>
  <si>
    <r>
      <t xml:space="preserve">Quelques actions non significatives ou non organisées existent, mais aucune analyse ni diagnostic (type </t>
    </r>
    <r>
      <rPr>
        <u/>
        <sz val="11"/>
        <color indexed="8"/>
        <rFont val="Arial"/>
        <family val="2"/>
      </rPr>
      <t>Bilan Carbone</t>
    </r>
    <r>
      <rPr>
        <sz val="11"/>
        <color indexed="8"/>
        <rFont val="Arial"/>
        <family val="2"/>
      </rPr>
      <t>) n'est mis en place</t>
    </r>
  </si>
  <si>
    <r>
      <t>Un diagnostic (type</t>
    </r>
    <r>
      <rPr>
        <u/>
        <sz val="11"/>
        <color indexed="8"/>
        <rFont val="Arial"/>
        <family val="2"/>
      </rPr>
      <t xml:space="preserve"> Bilan Carbon</t>
    </r>
    <r>
      <rPr>
        <sz val="11"/>
        <color indexed="8"/>
        <rFont val="Arial"/>
        <family val="2"/>
      </rPr>
      <t xml:space="preserve">e)  partiel ou complet mais non suivi a été réalisé et/ou quelques actions sont mises en place </t>
    </r>
  </si>
  <si>
    <r>
      <t xml:space="preserve">Un diagnostic (type </t>
    </r>
    <r>
      <rPr>
        <u/>
        <sz val="11"/>
        <color indexed="8"/>
        <rFont val="Arial"/>
        <family val="2"/>
      </rPr>
      <t>Bilan Carbone)</t>
    </r>
    <r>
      <rPr>
        <sz val="11"/>
        <color indexed="8"/>
        <rFont val="Arial"/>
        <family val="2"/>
      </rPr>
      <t xml:space="preserve">  complet a été effectué et les actions  mises en place sont inscrites dans un plan d'action </t>
    </r>
    <r>
      <rPr>
        <i/>
        <sz val="11"/>
        <rFont val="Arial"/>
        <family val="2"/>
      </rPr>
      <t>visant à atteindre les objectifs réglementaires</t>
    </r>
  </si>
  <si>
    <r>
      <t xml:space="preserve">Un diagnostic (type </t>
    </r>
    <r>
      <rPr>
        <u/>
        <sz val="11"/>
        <color indexed="8"/>
        <rFont val="Arial"/>
        <family val="2"/>
      </rPr>
      <t>Bilan Carbon</t>
    </r>
    <r>
      <rPr>
        <sz val="11"/>
        <color indexed="8"/>
        <rFont val="Arial"/>
        <family val="2"/>
      </rPr>
      <t>e)  complet est effectué régulièrement et le suivi est opérationnel</t>
    </r>
  </si>
  <si>
    <t>Des outils spécifiques sont mis en place, les objectifs de réduction sont atteints</t>
  </si>
  <si>
    <t>P: t eqC ou eqCO2 par site ou global
niveau CO2 par bâtiment
S: teqCO2/usagers
réduction en teqCO2 par nature (énergie, transports, déchets,...)"</t>
  </si>
  <si>
    <r>
      <t xml:space="preserve">P: </t>
    </r>
    <r>
      <rPr>
        <u/>
        <sz val="11"/>
        <color indexed="8"/>
        <rFont val="Arial"/>
        <family val="2"/>
      </rPr>
      <t>Bilan carbone</t>
    </r>
    <r>
      <rPr>
        <sz val="11"/>
        <color indexed="8"/>
        <rFont val="Arial"/>
        <family val="2"/>
      </rPr>
      <t xml:space="preserve"> par sites ou global
Etiquettes énergie
S: Le bilan de suivi/
tableau de bord des actions</t>
    </r>
  </si>
  <si>
    <t>4.1.2</t>
  </si>
  <si>
    <t>Mettre en œuvre et intégrer au cahier des charges sur le bâti des critères environnementaux, sociaux et de performance énergétique au regard des usages</t>
  </si>
  <si>
    <t>1 et 4</t>
  </si>
  <si>
    <t>Des actions ponctuelles sont mises en place et/ou certains diagnostics sont réalisés mais sans plan global</t>
  </si>
  <si>
    <t>Un plan global existe avec une planification des diagnostics réalisés et à venir. Les actions sont formalisées dans ce plan global.</t>
  </si>
  <si>
    <t xml:space="preserve">Les diagnostics techniques obligatoires sont réalisés. Les enquêtes de gestion du patrimoine sont renseignées en temps et en heure. Les cibles du plan vert sont atteintes pour la performance énergétique du bâti (hors activité) : B en rénovation, A en neuf.
</t>
  </si>
  <si>
    <t>Les opérations de construction, gros entretien et renouvellement (GER) et maintenance intègrent des critères durables : environnementaux, sociaux et de performance énergétique.</t>
  </si>
  <si>
    <t>Le DD est une ligne directrice pour le ou les schémas directeurs (SDIA, SPSI, SDMS...), suivie d'un plan d'action et les actions sont évaluées</t>
  </si>
  <si>
    <t>P : classe moyenne du patrimoine par site et/ou globale
part des bâtiments réhabilités sous l'angle énergétique
part des bâtiments construits sous l'angle énergétique
part des bâtiments en classe A neuf
part des bâtiments en classe B rénovation
S :part des cahiers des charges intégrant des critères environnementaux et sociaux 
part des bâtiments rénovés DD type HQE
part des bâtiments construits DD type HQE
quantité et pourcentage de réduction des consommations atteint</t>
  </si>
  <si>
    <t>P : diagnostics réalisés
Performance énergétique
Réponses aux enquêtes de gestion du patrimoine
S : planification des diagnostics
plan d'actions et suivi
critères DD cahiers des charges
engagements DD schémas directeurs</t>
  </si>
  <si>
    <t>4.1.3</t>
  </si>
  <si>
    <t>Mettre en place une gestion des déplacements salariés et étudiants et une politique incitative de déplacements doux</t>
  </si>
  <si>
    <t>Quelques actions non significatives ou non organisées existent, mais aucune action suivie n'est mise en place</t>
  </si>
  <si>
    <t>Un PDC/PDE est en cours d'élaboration et/ou des actions incitatives sont menées</t>
  </si>
  <si>
    <t xml:space="preserve">Un PDE est réalisé </t>
  </si>
  <si>
    <t>Le PDE/PDC est suivi et maitrisé,  et intègre également le public étudiant</t>
  </si>
  <si>
    <t>Des solutions innovantes de gestion et d'actions incitatives des déplacements sont expérimentées</t>
  </si>
  <si>
    <t>P : taux de personnes utilisant le covoiturage
taux de personnes utilisant les transports en commun
taux de personnes utilisant des modes de déplacements doux (hors TC)
taux d'équipement en outils de travail collaboratif à distance
part des personnels formés à l'utilisation de ces outils
part du parc automobile économe en énergie et peu émetteur de GES et polluants
part des personnels formés à l'éco-conduite
S : taux de renouvellement du parc automobile
 quantité et pourcentage de réduction des consommations de carburant pour la flotte interne
réduction en teqCO2 des déplacements</t>
  </si>
  <si>
    <t>P : liste des actions incitatives pour utiliser les transports doux ou les transports en commun 
PDA
S : plan d'actions et suivi</t>
  </si>
  <si>
    <t>4.1.4</t>
  </si>
  <si>
    <t xml:space="preserve">Mettre en place une politique d'achats responsables </t>
  </si>
  <si>
    <t>Quelques responsables achats prennent en compte des critères environnementaux ou sociaux</t>
  </si>
  <si>
    <t>Un inventaire complet des achats hors marché a été effectué.
Certains achats et certains marchés intègrent la DD&amp;RS selon les sensibilités des responsables achats</t>
  </si>
  <si>
    <t>Pour tous les marchés, des indicateurs sociaux et environnementaux sont intégrés dans les cahiers des charges. Ces critères constituent au minimum 30% de la note finale
Pour les achats hors marché un plan d'intégration progressif de critères environnementaux et sociaux est réalisé.</t>
  </si>
  <si>
    <t>La politique d'achats responsables est mise en œuvre et fait l'objet d'un suivi</t>
  </si>
  <si>
    <r>
      <t xml:space="preserve">La politique d'achats responsable est exemplaire, et menée en lien avec les </t>
    </r>
    <r>
      <rPr>
        <u/>
        <sz val="11"/>
        <color indexed="8"/>
        <rFont val="Arial"/>
        <family val="2"/>
      </rPr>
      <t>parties prenantes</t>
    </r>
  </si>
  <si>
    <t>part des achats faisant appel aux entreprises du secteur de l'économie sociale et solidaire (entreprises d'insertion…)
part des achats et services exigeant un label environnemental et/ ou de développement durable (label européen, nF environnement, rainforest alliance, FSC, Energy star) et/ou une certification environnementale (ISO 14001…)
part de ces achats et services dans les achats globaux
Taux de fournisseurs ayant mis en place une politique de développement durable</t>
  </si>
  <si>
    <t>Appel d'offre type</t>
  </si>
  <si>
    <t>Energie</t>
  </si>
  <si>
    <t>4.1.5</t>
  </si>
  <si>
    <t>Mettre en place un management énergétique des établissements et des actions pour améliorer le comportement des personnels et des étudiants</t>
  </si>
  <si>
    <t>4 et 6</t>
  </si>
  <si>
    <r>
      <t xml:space="preserve">Un suivi global des consommations par type est en place. Les équipements structurels et liés à l'activité sont identifiés.
Des projets d'optimisation des équipements et de leurs utilisations sont actuellement à l'étude. </t>
    </r>
    <r>
      <rPr>
        <i/>
        <sz val="11"/>
        <rFont val="Arial"/>
        <family val="2"/>
      </rPr>
      <t>Disposer d'instruments de comptage détaillant les consommations de fluides par type (eau, gaz, électricité, etc...)</t>
    </r>
  </si>
  <si>
    <t>Des plans d'actions d'optimisation  des équipements et de réduction des consommations par type sont établis 
Sensibilisation des étudiants</t>
  </si>
  <si>
    <t>Un système de gestion responsable des énergies et des parcs d'équipements est opérationnel</t>
  </si>
  <si>
    <r>
      <t xml:space="preserve">Le management énergétique est en place ainsi que la sensibilisation et la formation des personnels et étudiants sur le sujet </t>
    </r>
    <r>
      <rPr>
        <sz val="11"/>
        <color indexed="8"/>
        <rFont val="Arial"/>
        <family val="2"/>
      </rPr>
      <t xml:space="preserve">
</t>
    </r>
  </si>
  <si>
    <r>
      <t>Niveau de réduction des consommations  en énergie fossile atteint.</t>
    </r>
    <r>
      <rPr>
        <i/>
        <sz val="11"/>
        <rFont val="Arial"/>
        <family val="2"/>
      </rPr>
      <t>Consommation globale en énergie primaire KwhEP/m²/an ou en euros..</t>
    </r>
  </si>
  <si>
    <r>
      <t xml:space="preserve">Le Plan d'action d'amélioration et d'optimisation
Inventaire des équipements
Bilans réguliers des actions de suivi et maintenance
</t>
    </r>
    <r>
      <rPr>
        <i/>
        <sz val="11"/>
        <rFont val="Arial"/>
        <family val="2"/>
      </rPr>
      <t>Documents contractuels de performance énergétique, certifications (par exemple ISO 50001)</t>
    </r>
  </si>
  <si>
    <t>Eau</t>
  </si>
  <si>
    <t>4.1.6</t>
  </si>
  <si>
    <t xml:space="preserve">Réduire et optimiser la consommation d'eau </t>
  </si>
  <si>
    <t>Réalisation d'un suivi de la consommation  et/ou d'un diagnostic technique des installations</t>
  </si>
  <si>
    <t>Un plan d'actions de restauration des réseaux et d'économie d'eau est réalisé et mis en œuvre</t>
  </si>
  <si>
    <t>Mise en place d'un suivi et d'une gestion des consommations d'eau et de leur réduction</t>
  </si>
  <si>
    <t>L'eau fait l'objet d'utilisation ou de réutilisation expérimentales ou innovantes</t>
  </si>
  <si>
    <r>
      <t xml:space="preserve">P:m3/an par type d'usage (bâtiments, espaces verts, scientifiques,...)
Quantité et % d'eau de pluie récupérée (en m3)
Quantité et % d'eau réutilisée
S: m3/pers.an par type d'usage (bâtiments, espaces verts, scientifiques,...)
 m3/m2 SHON.an (surface hors œuvre net) par type d'usage
Niveau de réduction des consommations  d'eau atteint par type d'usage.
</t>
    </r>
    <r>
      <rPr>
        <i/>
        <sz val="11"/>
        <rFont val="Arial"/>
        <family val="2"/>
      </rPr>
      <t>Consommantion globale eu euros..</t>
    </r>
  </si>
  <si>
    <t xml:space="preserve">P:  tableau de bords sur le sujet (relevés réguliers des consommations, suivi de leur évolution)
Schéma de circulation des eaux (réseaux, eaux de surface, trame bleue,...)
S: Plan d'action </t>
  </si>
  <si>
    <t>4.2</t>
  </si>
  <si>
    <t>Développer une politique de prévention et de réduction des atteintes à l'environnement (dont les pollutions)</t>
  </si>
  <si>
    <t>1, 6 et 7</t>
  </si>
  <si>
    <t>Quelques actions non significatives ou non organisées existent. Aucun engagement de la part de l'établissement. Aucune centralisation des données.</t>
  </si>
  <si>
    <t>Des engagements émanant d’acteurs isolés et/ou d’initiatives étudiantes existent</t>
  </si>
  <si>
    <t>La réglementation est respectée
Un diagnostic général  est réalisé et un plan d'actions est établi</t>
  </si>
  <si>
    <t>Désignation d'un pilote de processus</t>
  </si>
  <si>
    <t>Document formalisant la politique de l'établissement dans le domaine  
Plan d'actions et outils de suivi</t>
  </si>
  <si>
    <t>Déchets non dangereux</t>
  </si>
  <si>
    <t>4.2.1</t>
  </si>
  <si>
    <t>Optimiser le traitement des effluents liquides organiques</t>
  </si>
  <si>
    <t>1 et 7</t>
  </si>
  <si>
    <t>Les raccordements à une station d'épuration publique ou les traitements ne sont pas significatifs</t>
  </si>
  <si>
    <t>Les raccordements à une station d'épuration publique ou les traitements sont non exhaustifs ou non efficaces</t>
  </si>
  <si>
    <t>La qualité des rejets est mesurée et respecte la réglementation  (raccordement à une station d'épuration ou assainissement autonome)</t>
  </si>
  <si>
    <t>Un plan d'actions d'amélioration est mis en œuvre, un suivi des quantités et caractéristiques des effluents est réalisé</t>
  </si>
  <si>
    <t>La gestion des effluents fait l'objet de traitements exemplaires ou expérimentaux</t>
  </si>
  <si>
    <t>P:Caractéristiques physico-chimiques des effluents (DBO5, DCO, MES, débit…) par point d'émission avec le cas échéant la répartition temporelle
S: réduction des quantités annuelles émises
réduction des charges instantanées émises
% des effluents traités
taux d'épuration obtenus</t>
  </si>
  <si>
    <t>P:repérage des réseaux 
 tableau de bord par site des effluents émis
S: plan d'action de traitements des effluents</t>
  </si>
  <si>
    <t>4.2.2</t>
  </si>
  <si>
    <t>Optimiser le tri et la valorisation des déchets assimilés aux ordures ménagères</t>
  </si>
  <si>
    <t xml:space="preserve">L'inventaire des déchets est réalisé. Des projets sont actuellement à l'étude et/ou des actions isolées sont réalisées
</t>
  </si>
  <si>
    <t xml:space="preserve">Le tri des déchets significatifs est organisé
Les filières de valorisation des déchets sont en place
Sensibilisation des usagers de l'établissement
</t>
  </si>
  <si>
    <t>Des actions visent à la réduction des déchets.  Le tri des déchets significatifs est suivi, et des actions pour l'optimiser sont réalisées
Le bilan de ces valorisations est régulièrement effectué, et des actions sont menées pour les améliorer</t>
  </si>
  <si>
    <t>La gestion des déchets (optimisation et réduction) et des valorisations innovantes sont expérimentées</t>
  </si>
  <si>
    <t>P: quantités de déchets non dangereux produits par site et par nature
S:Taux de diminution des quantités de déchets par site et par nature
taux de déchets triés par site et par nature
taux de déchets réutilisés par site et par nature
taux de déchets valorisés par site et par nature et par type de valorisation</t>
  </si>
  <si>
    <t>P: tableau de bord par site et par nature des déchets non dangereux produits
S: plan d'action de tri, réutilisation, valorisation matière, valorisation énergétique des déchets</t>
  </si>
  <si>
    <t>Déchets dangereux (hors D.E.E.E.)</t>
  </si>
  <si>
    <t>4.2.3</t>
  </si>
  <si>
    <t>Optimiser les traitements et la réduction de la production de déchets dangereux et spécifiques (hors D.E.E.E) et d' effluents liquides dangereux</t>
  </si>
  <si>
    <t>Un état des lieux de la production et des installations/organisations permettant leur traitement sont réalisés. Des projets sont actuellement à l'étude</t>
  </si>
  <si>
    <t>L'établissement respecte strictement la réglementation pour tous ses déchets dangereux</t>
  </si>
  <si>
    <t>Le tableau de bord existe et sa mise en œuvre fait l'objet d'un suivi opérationnel pour diminuer les quantités</t>
  </si>
  <si>
    <t>La gestion des déchets dangereux (optimisation et réduction) et des valorisations innovantes sont expérimentées</t>
  </si>
  <si>
    <r>
      <t xml:space="preserve">Evaluation de la part des déchets dangereux traités par les filières adéquates
Part des cahiers des charges intégrant les critères DD et la prise en compte de l'approche </t>
    </r>
    <r>
      <rPr>
        <u/>
        <sz val="11"/>
        <color indexed="8"/>
        <rFont val="Arial"/>
        <family val="2"/>
      </rPr>
      <t>cycle de vie produit</t>
    </r>
  </si>
  <si>
    <t>Plan d'action et tableau de bord par type de Déchets Dangereux hors D.E.E.E.</t>
  </si>
  <si>
    <t>Déchets d'Equipements Electriques et Electroniques (D.E.E.E.)</t>
  </si>
  <si>
    <t>4.2.4</t>
  </si>
  <si>
    <t>Optimiser les traitements et la réduction des D.E.E.E.</t>
  </si>
  <si>
    <t xml:space="preserve">Réalisation d'un inventaire des équipements électriques et électroniques de l’établissement (neufs, en fin de vie, en réseau, ...) </t>
  </si>
  <si>
    <t>Tous les D.E.E.E. sont traités selon la réglementation en vigueur</t>
  </si>
  <si>
    <t>Des actions sont réalisées pour diminuer le renouvellement des D.E.E.E. et améliorer leur réutilisation interne ou externe</t>
  </si>
  <si>
    <t>La gestion des D.E.E.E (optimisation et réduction) et des valorisations innovantes sont expérimentées</t>
  </si>
  <si>
    <t>Evaluation de la part des DEEE recyclés
Evaluation de la part des DEEE réutilisés
Part des cahiers des charges intégrant les critères DD et la prise en compte du cycle de vie produit
Estimation de l'indicateur: Nombre de postes informatique/pers
Estimation de l'indicateur: Nombre de postes en réseaux</t>
  </si>
  <si>
    <t>Plan d'action et tableau de bord par type de Déchets Dangereux  D.E.E.E.</t>
  </si>
  <si>
    <t>Pollution de l'air</t>
  </si>
  <si>
    <t>4.2.5</t>
  </si>
  <si>
    <t>Réduire et optimiser les traitements de la pollution atmosphérique</t>
  </si>
  <si>
    <t>Quelques actions de traitement non significatives ou non organisées existent</t>
  </si>
  <si>
    <t>Des traitements sont réalisés mais non exhaustifs ou non efficaces</t>
  </si>
  <si>
    <t xml:space="preserve">La réglementation est respectée </t>
  </si>
  <si>
    <t>Un plan d'actions d'amélioration est mis en œuvre, un suivi des quantités et caractéristiques des émissions est réalisé</t>
  </si>
  <si>
    <t>La gestion des émissions fait l'objet de traitements exemplaires ou expérimentaux</t>
  </si>
  <si>
    <t>P:Caractéristiques physico-chimiques des émissions (SO2, NOx, Dioxines, débit…) par point d'émission avec le cas échéant la répartition temporelle
S: réduction des quantités annuelles émises
réduction des charges instantanées émises
% des émissions traités
taux d'épuration obtenus</t>
  </si>
  <si>
    <t>P:inventaire des points d'émissions
 tableau de bord par site des émissions
S: plan d'action de traitements des émissions</t>
  </si>
  <si>
    <t>4.3</t>
  </si>
  <si>
    <r>
      <t xml:space="preserve">Développer une politique en faveur de la </t>
    </r>
    <r>
      <rPr>
        <b/>
        <u/>
        <sz val="12"/>
        <color indexed="8"/>
        <rFont val="Arial"/>
        <family val="2"/>
      </rPr>
      <t>biodiversité</t>
    </r>
  </si>
  <si>
    <r>
      <t xml:space="preserve">La stratégie menée en liaison avec les </t>
    </r>
    <r>
      <rPr>
        <b/>
        <u/>
        <sz val="11"/>
        <color indexed="8"/>
        <rFont val="Arial"/>
        <family val="2"/>
      </rPr>
      <t xml:space="preserve">parties prenantes </t>
    </r>
    <r>
      <rPr>
        <b/>
        <sz val="11"/>
        <color indexed="8"/>
        <rFont val="Arial"/>
        <family val="2"/>
      </rPr>
      <t>et/ou les outils de suivi sont innovants ou exemplaires</t>
    </r>
  </si>
  <si>
    <r>
      <t xml:space="preserve">Document formalisant la politique de l'établissement dans le domaine de la </t>
    </r>
    <r>
      <rPr>
        <b/>
        <u/>
        <sz val="11"/>
        <color indexed="8"/>
        <rFont val="Arial"/>
        <family val="2"/>
      </rPr>
      <t>biodiversité.</t>
    </r>
    <r>
      <rPr>
        <b/>
        <sz val="11"/>
        <color indexed="8"/>
        <rFont val="Arial"/>
        <family val="2"/>
      </rPr>
      <t xml:space="preserve"> Désignation d'un pilote de processus
Plan d'actions et outils de suivi</t>
    </r>
  </si>
  <si>
    <t>4.3.1</t>
  </si>
  <si>
    <t>Mettre en place une gestion durable des milieux cultivés, des espaces verts  et aménagés (voirie et parking)</t>
  </si>
  <si>
    <t>Quelques actions non significatives ou non organisées existent, mais aucune gestion responsable des espaces n'existe à ce jour</t>
  </si>
  <si>
    <r>
      <t xml:space="preserve">Réalisation d'un diagnostic des pratiques d'entretien des espaces verts ou cultivés, ou d'actions isolées existantes, et d'un inventaire de la </t>
    </r>
    <r>
      <rPr>
        <u/>
        <sz val="11"/>
        <color indexed="8"/>
        <rFont val="Arial"/>
        <family val="2"/>
      </rPr>
      <t xml:space="preserve">biodiversité </t>
    </r>
  </si>
  <si>
    <t>Une gestion responsable est formalisée mais ne fait pas l'objet d'un suivi</t>
  </si>
  <si>
    <t xml:space="preserve">Le mode de gestion durable est formalisé et suivi.
Dans le cas d'une prestation externe un cahier des charges est imposé, et fait l'objet d'un suivi. </t>
  </si>
  <si>
    <t>La gestion durable des espaces est expérimentale ou innovante</t>
  </si>
  <si>
    <r>
      <t>P : % de voiries et parkings / Total des EV. % de surfaces externalisées intégrant des critères durables. Nbre de Jardiniers/m² . Existence des docs d'appui. % sites en m² couverts par l'inventaire</t>
    </r>
    <r>
      <rPr>
        <u/>
        <sz val="11"/>
        <color indexed="8"/>
        <rFont val="Arial"/>
        <family val="2"/>
      </rPr>
      <t xml:space="preserve"> biodiversité</t>
    </r>
    <r>
      <rPr>
        <sz val="11"/>
        <color indexed="8"/>
        <rFont val="Arial"/>
        <family val="2"/>
      </rPr>
      <t xml:space="preserve"> et/ou le plan d'actions. % de valorisation des déchets verts.
S : % des espaces traités chimiquement / total. % des espaces traités de façon innovante. Nombre de jardiniers formés aux pratiques d'entretien durable/nombre total.</t>
    </r>
  </si>
  <si>
    <r>
      <t xml:space="preserve">P : Typologie des espaces par nature/site, des intrants et des déchets. Inventaire de la </t>
    </r>
    <r>
      <rPr>
        <u/>
        <sz val="11"/>
        <color indexed="8"/>
        <rFont val="Arial"/>
        <family val="2"/>
      </rPr>
      <t>biodiversité</t>
    </r>
    <r>
      <rPr>
        <sz val="11"/>
        <color indexed="8"/>
        <rFont val="Arial"/>
        <family val="2"/>
      </rPr>
      <t xml:space="preserve"> par habitat et espèce/ site. 
S : Plan d'action.
Cahiers des charges si externalisation</t>
    </r>
  </si>
  <si>
    <t>4.3.2</t>
  </si>
  <si>
    <r>
      <t>Mettre en place une gestion durable des</t>
    </r>
    <r>
      <rPr>
        <u/>
        <sz val="12"/>
        <color indexed="8"/>
        <rFont val="Arial"/>
        <family val="2"/>
      </rPr>
      <t xml:space="preserve"> milieux naturels</t>
    </r>
  </si>
  <si>
    <t>Quelques actions non significatives ou non organisées existent, mais aucune gestion responsable n'existe à ce jour</t>
  </si>
  <si>
    <r>
      <t xml:space="preserve">Réalisation d'un inventaire de la </t>
    </r>
    <r>
      <rPr>
        <u/>
        <sz val="11"/>
        <color indexed="8"/>
        <rFont val="Arial"/>
        <family val="2"/>
      </rPr>
      <t>biodiversité</t>
    </r>
    <r>
      <rPr>
        <sz val="11"/>
        <color indexed="8"/>
        <rFont val="Arial"/>
        <family val="2"/>
      </rPr>
      <t xml:space="preserve">  et réalisation d'un diagnostic des pratiques d'entretien  existantes</t>
    </r>
  </si>
  <si>
    <r>
      <t xml:space="preserve">P: Superficie et part de milieux naturels couverte par une mesure de protection
Nombre d'habitats prioritaires
Nombre d'espèces protégées
S: part des </t>
    </r>
    <r>
      <rPr>
        <u/>
        <sz val="11"/>
        <color indexed="8"/>
        <rFont val="Arial"/>
        <family val="2"/>
      </rPr>
      <t>milieux naturels</t>
    </r>
    <r>
      <rPr>
        <sz val="11"/>
        <color indexed="8"/>
        <rFont val="Arial"/>
        <family val="2"/>
      </rPr>
      <t xml:space="preserve"> soumis à un plan de gestion
Nombre de jardiniers formés aux pratiques de gestion d'un milieu naturel/nombre total</t>
    </r>
  </si>
  <si>
    <r>
      <t xml:space="preserve">P : Typologie des espaces par site. Inventaire de la </t>
    </r>
    <r>
      <rPr>
        <u/>
        <sz val="11"/>
        <color indexed="8"/>
        <rFont val="Arial"/>
        <family val="2"/>
      </rPr>
      <t xml:space="preserve">biodiversité </t>
    </r>
    <r>
      <rPr>
        <sz val="11"/>
        <color indexed="8"/>
        <rFont val="Arial"/>
        <family val="2"/>
      </rPr>
      <t>par habitat et espèce/ site.
S : Rapport de diagnostic des pratiques d'entretien des</t>
    </r>
    <r>
      <rPr>
        <u/>
        <sz val="11"/>
        <color indexed="8"/>
        <rFont val="Arial"/>
        <family val="2"/>
      </rPr>
      <t xml:space="preserve"> milieux naturels</t>
    </r>
    <r>
      <rPr>
        <sz val="11"/>
        <color indexed="8"/>
        <rFont val="Arial"/>
        <family val="2"/>
      </rPr>
      <t xml:space="preserve">
Plan d'action.
Cahiers des charges si externalisation</t>
    </r>
  </si>
  <si>
    <t>5 - AXE POLITIQUE SOCIALE ET ANCRAGE TERRITORIAL</t>
  </si>
  <si>
    <t>Politique sociale</t>
  </si>
  <si>
    <t>5.1</t>
  </si>
  <si>
    <r>
      <t xml:space="preserve">Favoriser une politique humaine et sociale de </t>
    </r>
    <r>
      <rPr>
        <b/>
        <u/>
        <sz val="12"/>
        <color indexed="8"/>
        <rFont val="Arial"/>
        <family val="2"/>
      </rPr>
      <t xml:space="preserve">parité </t>
    </r>
    <r>
      <rPr>
        <b/>
        <sz val="12"/>
        <color indexed="8"/>
        <rFont val="Arial"/>
        <family val="2"/>
      </rPr>
      <t xml:space="preserve">et de </t>
    </r>
    <r>
      <rPr>
        <b/>
        <u/>
        <sz val="12"/>
        <color indexed="8"/>
        <rFont val="Arial"/>
        <family val="2"/>
      </rPr>
      <t xml:space="preserve">diversité </t>
    </r>
    <r>
      <rPr>
        <b/>
        <sz val="12"/>
        <color indexed="8"/>
        <rFont val="Arial"/>
        <family val="2"/>
      </rPr>
      <t>au sein des personnels</t>
    </r>
  </si>
  <si>
    <r>
      <t>Des statistiques existent sur la</t>
    </r>
    <r>
      <rPr>
        <b/>
        <u/>
        <sz val="11"/>
        <color indexed="8"/>
        <rFont val="Arial"/>
        <family val="2"/>
      </rPr>
      <t xml:space="preserve"> parité</t>
    </r>
    <r>
      <rPr>
        <b/>
        <sz val="11"/>
        <color indexed="8"/>
        <rFont val="Arial"/>
        <family val="2"/>
      </rPr>
      <t xml:space="preserve">, le handicap, par type de métier, par catégorie socio-professionnelle mais peu voire pas d'actions en faveur de la parité et de la </t>
    </r>
    <r>
      <rPr>
        <b/>
        <u/>
        <sz val="11"/>
        <color indexed="8"/>
        <rFont val="Arial"/>
        <family val="2"/>
      </rPr>
      <t>diversité</t>
    </r>
  </si>
  <si>
    <r>
      <t>Actions de recrutement et d'insertion des personnes en situation de handicap et en faveur de la</t>
    </r>
    <r>
      <rPr>
        <b/>
        <u/>
        <sz val="11"/>
        <color indexed="8"/>
        <rFont val="Arial"/>
        <family val="2"/>
      </rPr>
      <t xml:space="preserve"> parité</t>
    </r>
  </si>
  <si>
    <r>
      <t xml:space="preserve">Plan d'actions à court, moyen et long terme  et objectifs de progrès formalisés.
Adoption de chartes ( </t>
    </r>
    <r>
      <rPr>
        <b/>
        <u/>
        <sz val="11"/>
        <color indexed="8"/>
        <rFont val="Arial"/>
        <family val="2"/>
      </rPr>
      <t>diversité,</t>
    </r>
    <r>
      <rPr>
        <b/>
        <sz val="11"/>
        <color indexed="8"/>
        <rFont val="Arial"/>
        <family val="2"/>
      </rPr>
      <t xml:space="preserve"> handicap, égalité,...)</t>
    </r>
  </si>
  <si>
    <t>Stratégie formalisée. Représentativité dans les organes de direction et adoption  des chartes dans le règlement intérieur de l'établissement.</t>
  </si>
  <si>
    <r>
      <t xml:space="preserve">Co-construction de la politique sociale en faveur de la </t>
    </r>
    <r>
      <rPr>
        <b/>
        <u/>
        <sz val="11"/>
        <color indexed="8"/>
        <rFont val="Arial"/>
        <family val="2"/>
      </rPr>
      <t>diversité</t>
    </r>
    <r>
      <rPr>
        <b/>
        <sz val="11"/>
        <color indexed="8"/>
        <rFont val="Arial"/>
        <family val="2"/>
      </rPr>
      <t xml:space="preserve"> et de la</t>
    </r>
    <r>
      <rPr>
        <b/>
        <u/>
        <sz val="11"/>
        <color indexed="8"/>
        <rFont val="Arial"/>
        <family val="2"/>
      </rPr>
      <t xml:space="preserve"> parité </t>
    </r>
    <r>
      <rPr>
        <b/>
        <sz val="11"/>
        <color indexed="8"/>
        <rFont val="Arial"/>
        <family val="2"/>
      </rPr>
      <t xml:space="preserve">de l'établissement avec les </t>
    </r>
    <r>
      <rPr>
        <b/>
        <u/>
        <sz val="11"/>
        <color indexed="8"/>
        <rFont val="Arial"/>
        <family val="2"/>
      </rPr>
      <t xml:space="preserve">parties prenantes </t>
    </r>
    <r>
      <rPr>
        <b/>
        <sz val="11"/>
        <color indexed="8"/>
        <rFont val="Arial"/>
        <family val="2"/>
      </rPr>
      <t>concernées.</t>
    </r>
  </si>
  <si>
    <t xml:space="preserve"> Bilan social, Tableau de bord avec indicateurs clefs en fonction des orientations politiques et stratégiques</t>
  </si>
  <si>
    <r>
      <t xml:space="preserve"> Plan stratégique, Politique Rh, Politique de la </t>
    </r>
    <r>
      <rPr>
        <b/>
        <u/>
        <sz val="11"/>
        <color indexed="8"/>
        <rFont val="Arial"/>
        <family val="2"/>
      </rPr>
      <t>diversité</t>
    </r>
    <r>
      <rPr>
        <b/>
        <sz val="11"/>
        <color indexed="8"/>
        <rFont val="Arial"/>
        <family val="2"/>
      </rPr>
      <t>, Rapport annuel 
Documents de référence (Chartes,...), Conventions internes; listes de composition des diverses instances de gouvernance et représentatives des personnels; compte-rendu des divers comités de travail;</t>
    </r>
  </si>
  <si>
    <t>5.1.1</t>
  </si>
  <si>
    <r>
      <t xml:space="preserve">Mise en place d'actions en faveur de la </t>
    </r>
    <r>
      <rPr>
        <u/>
        <sz val="12"/>
        <color indexed="8"/>
        <rFont val="Arial"/>
        <family val="2"/>
      </rPr>
      <t xml:space="preserve">parité </t>
    </r>
    <r>
      <rPr>
        <sz val="12"/>
        <color indexed="8"/>
        <rFont val="Arial"/>
        <family val="2"/>
      </rPr>
      <t>dans le recrutement et la promotion des personnels</t>
    </r>
  </si>
  <si>
    <t>8 &amp; 9</t>
  </si>
  <si>
    <t>Quelques actions existent mais sont non significatives</t>
  </si>
  <si>
    <r>
      <t xml:space="preserve">Quelques actions ponctuelles en faveur de la </t>
    </r>
    <r>
      <rPr>
        <u/>
        <sz val="11"/>
        <color indexed="8"/>
        <rFont val="Arial"/>
        <family val="2"/>
      </rPr>
      <t>parité</t>
    </r>
    <r>
      <rPr>
        <sz val="11"/>
        <color indexed="8"/>
        <rFont val="Arial"/>
        <family val="2"/>
      </rPr>
      <t xml:space="preserve">  sont mises en œuvre mais non suivies. Un plan d'action est en cours de réalisation</t>
    </r>
  </si>
  <si>
    <r>
      <t xml:space="preserve">L'établissement est en stricte conformité avec la règlementation.
Politique formalisée de </t>
    </r>
    <r>
      <rPr>
        <u/>
        <sz val="11"/>
        <color indexed="8"/>
        <rFont val="Arial"/>
        <family val="2"/>
      </rPr>
      <t xml:space="preserve">parité </t>
    </r>
    <r>
      <rPr>
        <sz val="11"/>
        <color indexed="8"/>
        <rFont val="Arial"/>
        <family val="2"/>
      </rPr>
      <t>dans le recrutement, la promotion et la rémunération des personnels</t>
    </r>
  </si>
  <si>
    <t>Une stratégie est formalisée et son déploiement est suivi (indicateurs, mesures, etc.)</t>
  </si>
  <si>
    <t>Co construction de mesures innovantes en faveur des hommes et des femmes</t>
  </si>
  <si>
    <t xml:space="preserve"> % hommes/femmes dans le total salariés,% hommes/femmes dans les instances de gouvernance, taux de féminisation dans les postes d'encadrement, salaires hommes/femmes, taux  hommes/femmes dans les promotion et mobilité;</t>
  </si>
  <si>
    <t>Politique de l'égalité, Bilan de la politique de l'égalité, Politique de recrutement, Politique de rémunération, Documents de référence (Charte d'égalité...)
pyramide des âges, tableau des recrutements, tableau de mobilité,</t>
  </si>
  <si>
    <t>5.1.2</t>
  </si>
  <si>
    <r>
      <t xml:space="preserve">Mise en place d'actions en faveur de la </t>
    </r>
    <r>
      <rPr>
        <u/>
        <sz val="12"/>
        <color indexed="8"/>
        <rFont val="Arial"/>
        <family val="2"/>
      </rPr>
      <t xml:space="preserve">diversité </t>
    </r>
    <r>
      <rPr>
        <sz val="12"/>
        <color indexed="8"/>
        <rFont val="Arial"/>
        <family val="2"/>
      </rPr>
      <t>dans le recrutement et la promotion des personnels</t>
    </r>
  </si>
  <si>
    <t>8 &amp;9</t>
  </si>
  <si>
    <t>Quelques actions existent, recrutement de jeunes, de personnes handicapées,...en fonction des contextes…</t>
  </si>
  <si>
    <r>
      <t xml:space="preserve">Quelques actions ponctuelles en faveur de la </t>
    </r>
    <r>
      <rPr>
        <u/>
        <sz val="11"/>
        <color indexed="8"/>
        <rFont val="Arial"/>
        <family val="2"/>
      </rPr>
      <t xml:space="preserve">diversité </t>
    </r>
    <r>
      <rPr>
        <sz val="11"/>
        <color indexed="8"/>
        <rFont val="Arial"/>
        <family val="2"/>
      </rPr>
      <t>sont mises en œuvre mais non suivies. Un plan d'action est en cours de réalisation</t>
    </r>
  </si>
  <si>
    <r>
      <t xml:space="preserve">L'établissement est en stricte conformité avec la règlementation.
Politique formalisée de </t>
    </r>
    <r>
      <rPr>
        <u/>
        <sz val="11"/>
        <color indexed="8"/>
        <rFont val="Arial"/>
        <family val="2"/>
      </rPr>
      <t>diversité</t>
    </r>
    <r>
      <rPr>
        <sz val="11"/>
        <color indexed="8"/>
        <rFont val="Arial"/>
        <family val="2"/>
      </rPr>
      <t xml:space="preserve"> dans le recrutement, dans la promotion du personnel et d'insertion des personnes en situation de handicap</t>
    </r>
  </si>
  <si>
    <t>Co construction de mesures innovantes en faveur de catégories de personnels (seniors, handicapés, jeunes, femmes…)</t>
  </si>
  <si>
    <r>
      <t>Statistiques/</t>
    </r>
    <r>
      <rPr>
        <u/>
        <sz val="11"/>
        <color indexed="8"/>
        <rFont val="Arial"/>
        <family val="2"/>
      </rPr>
      <t xml:space="preserve"> diversité </t>
    </r>
    <r>
      <rPr>
        <sz val="11"/>
        <color indexed="8"/>
        <rFont val="Arial"/>
        <family val="2"/>
      </rPr>
      <t>des personnels, tableaux de recrutements %/type de diversité, pyramide des âges, tableau de promotion, et de mobilité,</t>
    </r>
  </si>
  <si>
    <r>
      <t>Politique de la diversité, charte de la diversité, bilan de la d</t>
    </r>
    <r>
      <rPr>
        <u/>
        <sz val="11"/>
        <color indexed="8"/>
        <rFont val="Arial"/>
        <family val="2"/>
      </rPr>
      <t xml:space="preserve">iversité </t>
    </r>
    <r>
      <rPr>
        <sz val="11"/>
        <color indexed="8"/>
        <rFont val="Arial"/>
        <family val="2"/>
      </rPr>
      <t>(secrétariat de la diversité),Documents de référence (Chartes,. Conventions internes, politiques de recrutement, de formation, de rémunération....)Fiches de postes</t>
    </r>
  </si>
  <si>
    <t>5.2</t>
  </si>
  <si>
    <t>Valoriser et développer les compétences et la mobilité interne</t>
  </si>
  <si>
    <t>L'établissement propose quelques formations au personnel mais aucun plan de formation n'est ni établi ni suivi, les possibilités de mobilité ne sont pas diffusées</t>
  </si>
  <si>
    <t>Un plan de formation est en cours de réalisation, les possibilités de mobilité interne font l'objet d'un recensement mais ne sont pas  formalisées</t>
  </si>
  <si>
    <t xml:space="preserve">Un plan de formation est mis en place et validé. Les personnels sont informés des possibilités de formation et de mobilité interne, via une publication interne. </t>
  </si>
  <si>
    <t>La Politique de formation est en cohérence avec la stratégie de l'institution : gestion à court, moyen et long terme.
Une gestion prévisionnelle des emplois et des compétences est mise en place.</t>
  </si>
  <si>
    <t>Une politique de mobilité des personnels est mise en œuvre (Bourse aux emplois), gestion individuelle et personnalisée des carrières, VAE et formations diplômantes .</t>
  </si>
  <si>
    <t xml:space="preserve">Budget de formation
Dépenses de formation / nombre de salariés
Part du personnel formées/ catégories socio professionnelles; 
Nombre de promotions internes/nombre de recrutements; 
Part des formations diplômantes
Nombre de postes requalifiés / nombre total de postes libérés </t>
  </si>
  <si>
    <t xml:space="preserve">Stratégie des Ressources Humaines, Politique de formation, GPEC démarche de Validation des Acquis Professionnelle, Cartographie des compétences,
</t>
  </si>
  <si>
    <t>5.2.1</t>
  </si>
  <si>
    <t>Formation professionnelle des personnels</t>
  </si>
  <si>
    <t>Quelques actions de formation existent . Pas de suivi des actions de formation</t>
  </si>
  <si>
    <t>Quelques actions de formation sont mises en place à la demande des responsables de services . Des statistiques existent, mais sont peu  ou pas exploitées</t>
  </si>
  <si>
    <t>Mise en place d'une politique de formation des personnels, avec un plan de formation validé et mise en place d'indicateurs.</t>
  </si>
  <si>
    <t xml:space="preserve"> Déploiement du plan de formation. Actions de formation stratégiques et développement de compétences . Un suivi personnalisé des formations par personne/par an est assuré</t>
  </si>
  <si>
    <t>Le Plan de Formation est co construit avec les Personnels. La politique de formation est un élément clef de la stratégie de management des ressources humaines</t>
  </si>
  <si>
    <t>Budget de formation, part du personnel ayant bénéficié de journée(s) de formation
Jours de formation/pers./an;, par catégories de personnels, par actions de formations,
Tableau de bord des indicateurs spécifiques</t>
  </si>
  <si>
    <t>Bilan social, enquêtes de satisfaction des personnels, baromètre social,  audit social, bilans dévaluation des personnels, bilan d'évaluation des actions de formation
Suivi du Droit Individuel à la Formation</t>
  </si>
  <si>
    <t>5.2.2</t>
  </si>
  <si>
    <t>Valorisation des compétences des personnels permettant la mobilité</t>
  </si>
  <si>
    <t>Quelques outils de constat existent (pyramides des âges, tableaux d'évolution des niveaux de recrutement,...) mais ne sont pas synthétisés. Les possibilités de mobilité ne sont pas diffusées</t>
  </si>
  <si>
    <t>Initiation d'une démarche de gestion des emplois et des compétences. 
Formalisation des offres de mobilité interne. Fiches de postes et des compétences</t>
  </si>
  <si>
    <t>Plan d'actions annuel : recensement des possibilités de mobilité interne et publication, mise en œuvre d'outils de VAE, ...</t>
  </si>
  <si>
    <t>La politique de  valorisation des compétences est systématisée.   l'accompagnement des personnels est mis en œuvre, les indicateurs du bilan social sont exploités.</t>
  </si>
  <si>
    <t>Politique de GPEC : Analyse croisée des compétences individuelles et collectives : management par segments de personnes (seniors, femmes, jeunes, handicapés,…) et suivi de l'évolution des personnels</t>
  </si>
  <si>
    <t xml:space="preserve">
Bilan social : statistiques de mobilités, évolutions des niveaux de recrutements, évolutions des contenus de postes, évaluation des personnels, suivis des formations ,...%formations diplômantes, nombre de personnels promus,etc.
</t>
  </si>
  <si>
    <t xml:space="preserve">Démarches de VAE et de VAP, plan stratégique de formation, démarche d'évaluation;
Référentiels des emplois et des compétences </t>
  </si>
  <si>
    <t>5.3</t>
  </si>
  <si>
    <t>Développer une politique de la qualité de vie dans l'établissement (personnels et étudiants)</t>
  </si>
  <si>
    <t>Information et communication en matière de sécurité, santé et bien être au travail</t>
  </si>
  <si>
    <t>Quelques actions ponctuelles de prévention sont mises en œuvre mais ne sont pas inscrites dans une politique globale</t>
  </si>
  <si>
    <t xml:space="preserve">Un plan d'action portant sur l'information et la formation des personnels &amp; étudiants en matière de sécurité, santé et bien-être est définie </t>
  </si>
  <si>
    <t>Une politique de la qualité de vie dans l'établissement est formalisée et sa mise en œuvre fait l'objet d'un suivi précis et régulier</t>
  </si>
  <si>
    <t>L'établissement est reconnu pour la qualité de vie sur son campus, sa politique de bien-être des étudiants et des personnels, et pour ces partenariats avec des organismes de santé et de bien être au travail etc.;</t>
  </si>
  <si>
    <t xml:space="preserve">Supports d'informations et de communication
Nb de partenariats
Identification des demandes et suivi, % de résolution de problème....
Risque psycho-sociaux 
</t>
  </si>
  <si>
    <t>Rapport d'activité sur la sécurité, santé et bien être au travail, enquêtes de satisfaction, rapport d'auto évaluation; Document formalisant la politique de l'établissement dans le domaine
Liste des actions menées 
Résultats de l'évaluation sur la qualité de vie au sein de l'établissement</t>
  </si>
  <si>
    <t>5.3.1</t>
  </si>
  <si>
    <t xml:space="preserve">Mise en place d'une politique de prévention, de sécurité et de santé </t>
  </si>
  <si>
    <t>7 &amp; 8</t>
  </si>
  <si>
    <r>
      <t xml:space="preserve">Un </t>
    </r>
    <r>
      <rPr>
        <u/>
        <sz val="11"/>
        <color indexed="8"/>
        <rFont val="Arial"/>
        <family val="2"/>
      </rPr>
      <t>CHSCT</t>
    </r>
    <r>
      <rPr>
        <sz val="11"/>
        <color indexed="8"/>
        <rFont val="Arial"/>
        <family val="2"/>
      </rPr>
      <t xml:space="preserve"> existe mais ne s'est pas réuni au cours de la dernière année. Quelques actions isolées existent mais ne sont pas significatives</t>
    </r>
  </si>
  <si>
    <t>Un inventaire et une évaluation a priori des risques sont réalisés.
Les personnels des service santé et sécurité sont désignés</t>
  </si>
  <si>
    <r>
      <t xml:space="preserve">Conformité réglementaire aux normes d'hygiène, de sécurité et de santé. Elaboration du document unique annuel, </t>
    </r>
    <r>
      <rPr>
        <u/>
        <sz val="11"/>
        <color indexed="8"/>
        <rFont val="Arial"/>
        <family val="2"/>
      </rPr>
      <t>CHSCT.</t>
    </r>
    <r>
      <rPr>
        <sz val="11"/>
        <color indexed="8"/>
        <rFont val="Arial"/>
        <family val="2"/>
      </rPr>
      <t>...</t>
    </r>
  </si>
  <si>
    <t>Pilotage et suivi du plan d'action. Stratégie d'amélioration continue. 
Plan de formation spécifique et recyclages réguliers
Communication autour des actions de prévention, notamment à destination des responsables associatifs étudiants</t>
  </si>
  <si>
    <t>L'établissement est reconnu pour sa politique de prévention, sécurité et santé et a mis en place des actions innovantes dans chacun de ces domaines, ainsi qu'une  démarche d'auto évaluation et une évaluation par les usagers de l'établissement.</t>
  </si>
  <si>
    <t>Part des installations en conformité avec la réglementation
Part du budget de l'établissement consacré à la santé et à la sécurité
Taux d'absentéisme pour maladie professionnelle</t>
  </si>
  <si>
    <t>Le document unique
Organigramme du service santé et sécurité
Plan d'actions et tableau de bords de suivis
Documents de référence                   
Document formalisant la politique de l'établissement dans le domaine
Diagnostics techniques et sanitaires des bâtiments et installations. 
Actions d'information et de prévention auprès des personnels et étudiants</t>
  </si>
  <si>
    <t>5.3.2</t>
  </si>
  <si>
    <t>Mise en place d'une politique de qualité de vie</t>
  </si>
  <si>
    <t>Diffusion d'informations relatives à la solidarité, au logement, à la culture, au sport, aide à la personne,...) 
Quelques initiatives isolées existent mais sont peu significatives</t>
  </si>
  <si>
    <t>Quelques actions sont mises en œuvre : capitalisation des offres locales de logements; activités et évènements culturels et sportifs ; soutien des initiatives des salariés et des étudiants (solidarité, culture, sport), ...</t>
  </si>
  <si>
    <r>
      <t>Un plan d'action en matière de qualité de vie existe en partenariat avec les</t>
    </r>
    <r>
      <rPr>
        <u/>
        <sz val="11"/>
        <color indexed="8"/>
        <rFont val="Arial"/>
        <family val="2"/>
      </rPr>
      <t xml:space="preserve"> parties prenantes</t>
    </r>
    <r>
      <rPr>
        <sz val="11"/>
        <color indexed="8"/>
        <rFont val="Arial"/>
        <family val="2"/>
      </rPr>
      <t>: restauration collective, lieux de socialisation, proposition de logements à proximité du campus, ...</t>
    </r>
  </si>
  <si>
    <t xml:space="preserve">La stratégie de qualité de vie est formalisée. 
Les actions donnent lieu à une évaluation par les utilisateurs du campus : enquêtes de satisfaction 
Des objectifs d'amélioration sont  fixés annuellement. 
</t>
  </si>
  <si>
    <r>
      <t xml:space="preserve">La stratégie de qualité de vie est co-construite avec les </t>
    </r>
    <r>
      <rPr>
        <u/>
        <sz val="11"/>
        <color indexed="8"/>
        <rFont val="Arial"/>
        <family val="2"/>
      </rPr>
      <t xml:space="preserve">parties prenantes. </t>
    </r>
    <r>
      <rPr>
        <sz val="11"/>
        <color indexed="8"/>
        <rFont val="Arial"/>
        <family val="2"/>
      </rPr>
      <t>L'établissement est reconnu  pour sa politique de qualité de vie ; mise en place d'actions innovantes, diffusion de bonnes pratiques, rôle d'exemplarité, ...</t>
    </r>
  </si>
  <si>
    <t xml:space="preserve">Budgets dédiés. 
Dépenses et subventions accordées à l'aide sociale 
Capacité d'accueil au niveau local
Taux de couverture des besoins en logement social géré par le CROUS pour les étudiants
Dépenses d'aide sociale et de restauration
Dépenses du service culturel
Subventions accordées à l'action sociale et culturelle
Nombre d'activités sportives proposées et nombre d'inscrits
Nombre de sportifs de haut niveau
</t>
  </si>
  <si>
    <t>Type de politique mise en place et résultats. Fonds de solidarité, assistance sociale, logement. 
Documents de référence. 
Le document formalisant la politique de l'établissement dans le domaine
Résultats de l'Enquête sur la qualité de vie au sein de l'établissement
Tableau de bord,
Plan d'action
Publication éventuelle
Liste des partenariats avec les structures locales
Enquêtes de satisfaction auprès des étudiants et des personnels</t>
  </si>
  <si>
    <t>5.4</t>
  </si>
  <si>
    <r>
      <t>Favoriser une politique d'</t>
    </r>
    <r>
      <rPr>
        <b/>
        <u/>
        <sz val="12"/>
        <color indexed="8"/>
        <rFont val="Arial"/>
        <family val="2"/>
      </rPr>
      <t xml:space="preserve">égalité des chances </t>
    </r>
    <r>
      <rPr>
        <b/>
        <sz val="12"/>
        <color indexed="8"/>
        <rFont val="Arial"/>
        <family val="2"/>
      </rPr>
      <t>pour les étudiants</t>
    </r>
  </si>
  <si>
    <t xml:space="preserve">Mise en place d'actions d'aide et d'accompagnement aux étudiants (bourses, fonds de solidarité, logement, accompagnement administratif pour les étudiants étrangers,...) </t>
  </si>
  <si>
    <r>
      <t>Accompagnement de projets à l'initiative des étudiants ou des personnels en faveur de l'égalité des chances. Mise en place de quelques partenariats avec des instances extérieures en faveur de l'</t>
    </r>
    <r>
      <rPr>
        <b/>
        <u/>
        <sz val="11"/>
        <color indexed="8"/>
        <rFont val="Arial"/>
        <family val="2"/>
      </rPr>
      <t xml:space="preserve">égalité des chances </t>
    </r>
  </si>
  <si>
    <r>
      <t xml:space="preserve"> Politique d'égalité des chances pour les étudiants en partenariat avec les </t>
    </r>
    <r>
      <rPr>
        <b/>
        <u/>
        <sz val="11"/>
        <color indexed="8"/>
        <rFont val="Arial"/>
        <family val="2"/>
      </rPr>
      <t>parties prenantes</t>
    </r>
    <r>
      <rPr>
        <b/>
        <sz val="11"/>
        <color indexed="8"/>
        <rFont val="Arial"/>
        <family val="2"/>
      </rPr>
      <t>: développement d'actions spécifiques</t>
    </r>
  </si>
  <si>
    <r>
      <t xml:space="preserve">Stratégie </t>
    </r>
    <r>
      <rPr>
        <b/>
        <u/>
        <sz val="11"/>
        <color indexed="8"/>
        <rFont val="Arial"/>
        <family val="2"/>
      </rPr>
      <t>d'égalité des chances</t>
    </r>
    <r>
      <rPr>
        <b/>
        <sz val="11"/>
        <color indexed="8"/>
        <rFont val="Arial"/>
        <family val="2"/>
      </rPr>
      <t xml:space="preserve"> : déploiement des actions, suivi et évaluation.</t>
    </r>
  </si>
  <si>
    <t xml:space="preserve">Partenariat avec les PP .L'établissement est innovant dans le domaine
Suivi personnalisé des étudiants en fonction de sa situation spécifique, </t>
  </si>
  <si>
    <t xml:space="preserve"> Nombre d'actions développées; nombre de partenariats ;  nombre d'étudiants bénéficiaires, nombre de boursiers d’État;
 Montant du fond de solidarité; budget bouses sociales internes, 
% de bénéficiaires, taux d'augmentation/année précédente;</t>
  </si>
  <si>
    <r>
      <t>Politique d'</t>
    </r>
    <r>
      <rPr>
        <b/>
        <u/>
        <sz val="11"/>
        <color indexed="8"/>
        <rFont val="Arial"/>
        <family val="2"/>
      </rPr>
      <t>égalité des Chances, Charte d'égalité des chances,</t>
    </r>
    <r>
      <rPr>
        <b/>
        <sz val="11"/>
        <color indexed="8"/>
        <rFont val="Arial"/>
        <family val="2"/>
      </rPr>
      <t xml:space="preserve"> Conventions de partenariats, Descriptifs des actions menées,  Rapport d'activité</t>
    </r>
  </si>
  <si>
    <t>5.4.1</t>
  </si>
  <si>
    <r>
      <t>Mise en place d'une politique d'</t>
    </r>
    <r>
      <rPr>
        <u/>
        <sz val="12"/>
        <color indexed="8"/>
        <rFont val="Arial"/>
        <family val="2"/>
      </rPr>
      <t>égalité des chances</t>
    </r>
    <r>
      <rPr>
        <sz val="12"/>
        <color indexed="8"/>
        <rFont val="Arial"/>
        <family val="2"/>
      </rPr>
      <t xml:space="preserve"> pour tous les étudiants dès leur admission dans l'établissement  jusqu'à  leur insertion professionnelle</t>
    </r>
  </si>
  <si>
    <t>quelques initiatives isolées limitées à certains projets</t>
  </si>
  <si>
    <r>
      <t>Réflexion sur la mise en œuvre d'actions en faveur de l'</t>
    </r>
    <r>
      <rPr>
        <u/>
        <sz val="11"/>
        <color indexed="8"/>
        <rFont val="Arial"/>
        <family val="2"/>
      </rPr>
      <t>égalité des chances</t>
    </r>
    <r>
      <rPr>
        <sz val="11"/>
        <color indexed="8"/>
        <rFont val="Arial"/>
        <family val="2"/>
      </rPr>
      <t xml:space="preserve"> et la mise en place d'information auprès des étudiants</t>
    </r>
  </si>
  <si>
    <r>
      <t>Politique d</t>
    </r>
    <r>
      <rPr>
        <u/>
        <sz val="11"/>
        <color indexed="8"/>
        <rFont val="Arial"/>
        <family val="2"/>
      </rPr>
      <t xml:space="preserve">'égalité des chances </t>
    </r>
    <r>
      <rPr>
        <sz val="11"/>
        <color indexed="8"/>
        <rFont val="Arial"/>
        <family val="2"/>
      </rPr>
      <t xml:space="preserve">pour les étudiants, en partenariat avec les </t>
    </r>
    <r>
      <rPr>
        <u/>
        <sz val="11"/>
        <color indexed="8"/>
        <rFont val="Arial"/>
        <family val="2"/>
      </rPr>
      <t>parties prenantes</t>
    </r>
    <r>
      <rPr>
        <sz val="11"/>
        <color indexed="8"/>
        <rFont val="Arial"/>
        <family val="2"/>
      </rPr>
      <t xml:space="preserve"> (la ville, le rectorat, la région, fondations diverses, …). Suivi spécifique des boursiers d'état et d'étudiants en situation particulières</t>
    </r>
  </si>
  <si>
    <r>
      <t xml:space="preserve"> Stratégie d</t>
    </r>
    <r>
      <rPr>
        <u/>
        <sz val="11"/>
        <color indexed="8"/>
        <rFont val="Arial"/>
        <family val="2"/>
      </rPr>
      <t>'égalité des chances.</t>
    </r>
    <r>
      <rPr>
        <sz val="11"/>
        <color indexed="8"/>
        <rFont val="Arial"/>
        <family val="2"/>
      </rPr>
      <t xml:space="preserve"> Les étudiants en difficultés sont pris en charge et suivis.  Politiques spécifiques de recrutement et d'insertion d'étudiants de milieux défavorisés et en situation financière difficile. Accords avec les entreprises, les organismes gouvernementaux, les associations spécialisées, les ONG,…  Bourses sociales internes sur critères sociaux, et de performance.</t>
    </r>
  </si>
  <si>
    <t>L'établissement est innovant dans le domaine. Mise en place de fondation interne pour le déploiement et la pérennité des actions et aides financières aux étudiants.
Exemples de bonnes pratiques, ascenseur social, cordées de la réussite...</t>
  </si>
  <si>
    <t xml:space="preserve">
 Nombre d'étudiants boursiers d'état, nombre d'étudiants bénéficiaires des actions mises en place, %/promotion, nombre de tuteurs, nombre de partenariats entreprises, associations... Budget bourses internes, Nombre de projets soutenus dans le cadre FDSIE Taux d'insertion des étudiants après 6 mois,/par emplois/secteurs d'activité, / à 30 mois (enquête ministérielle) ; 
Nombre d'étudiants tuteurs de lycéens                                                            </t>
  </si>
  <si>
    <t>Conventions de partenariat,  politiques mises en place et résultats. Fonds de solidarité, assistance sociale, logement
Taux d'insertion des étudiants après 6 mois.                                                                       Projets type "Cordées de la réussite"
Orientation active
Cap en Fac
Encadrement, tutorat, soutien</t>
  </si>
  <si>
    <t xml:space="preserve">5.4.2 </t>
  </si>
  <si>
    <t>Mise en place d'action(s) et de services en faveur de l'accueil et l'intégration des étudiants internationaux</t>
  </si>
  <si>
    <t>Réflexion sur la mise en place d'action pour favoriser l'accueil des étudiants  internationaux</t>
  </si>
  <si>
    <t>L'établissement reçoit de nombreux étudiants internationaux, développe quelques actions, et met à leur disposition quelques services : aide au logement,  aux procédures administratives, jobs étudiants…</t>
  </si>
  <si>
    <t>L'établissement a développé des actions et des services spécifiques dédiés à l'accueil des étudiants internationaux : logements, guide pratique pour les démarches administratives  tutorat, locaux mis à disposition, bourses d'emplois, fonds de solidarité …</t>
  </si>
  <si>
    <t>Une stratégie globale d'intégration des étudiants  internationaux a été développée, des partenariats externes sont noués. Le plan d'actions donne lieu à une évaluation annuelle</t>
  </si>
  <si>
    <t xml:space="preserve">L'établissement est innovant dans le domaine.
une plateforme de services interconnectés avec des PP est mise en place </t>
  </si>
  <si>
    <t xml:space="preserve">
% d'étudiants  internationaux
% de réussite des étudiants  internationaux
%Age de personnel consacré aux étudiants  internationaux, 
nombre et montant de Bourses
</t>
  </si>
  <si>
    <t>Politique en faveur des étudiants internationaux; Conventions de partenariat, guides pratiques,
Enquêtes de satisfaction</t>
  </si>
  <si>
    <t>5.4.3</t>
  </si>
  <si>
    <t>Mise en place de services d'aide aux étudiants (offres d'emploi, bourses, fonds de solidarité ...)</t>
  </si>
  <si>
    <t>Réflexion sur la mise en place de services personnalisés</t>
  </si>
  <si>
    <t>L'établissement met en place
une cellule de veille et soutien vis-à-vis des logements, emplois étudiants et procédures administratives</t>
  </si>
  <si>
    <t>L'établissement développe une offre de services spécifiques aux étudiants :  aide et suivi formalités administratives, offres de logements,  forum emplois carrière, entraînement à l'embauche, service des stages, offres d'emploi,...suivi quantitatif et qualitatif. Réseaux divers (organismes de logement, entreprises,  des diplômés,....</t>
  </si>
  <si>
    <t>Stratégie formalisée, déploiement suivi et évalué (indicateurs, mesures, consultations etc.) par un service /mission approprié(e). Stratégie d'insertion professionnelle définie, analyse de l'employabilité des étudiants. Projet personnel et professionnel. Suivi personnalisé. Déploiement des réseaux professionnels</t>
  </si>
  <si>
    <t>L'établissement est innovant dans le domaine : centre de vie,  de logements étudiants,  partenariats  avec des spécialistes du recrutement, co construction des parcours professionnels et mise en adéquation des formations, démarches innovantes pour favoriser l'employabilité des diplômés… Partenariat, tutorat, parrainage...</t>
  </si>
  <si>
    <t>statistiques de demandes et d'offres de logements, enquêtes de satisfaction auprès les loueurs et des étudiants, statistiques d'offres de stages et d'emplois proposés par les employeurs, statistiques sur les étudiants travaillant en alternance; %temps consacré en tutorat/étudiant, etc..</t>
  </si>
  <si>
    <t xml:space="preserve"> Guides pratiques des services aux étudiants, liste des organismes de logements, des logements de particuliers, offres de stages, offres d'emplois;  Bilan du parcours professionnels des étudiants, enquêtes de satisfactions des entreprises, évaluation des stagiaires,...  Annuaire des diplômés...</t>
  </si>
  <si>
    <t>Ancrage territorial</t>
  </si>
  <si>
    <t>5.5</t>
  </si>
  <si>
    <t>Engager l'établissement dans le développement DD&amp;RS sur ses  territoires</t>
  </si>
  <si>
    <t xml:space="preserve"> Quelques participations et contributions  d'étudiants, d'enseignants , chercheurs et/ ou des personnels administratifs</t>
  </si>
  <si>
    <t xml:space="preserve"> Accompagnements de projets à l’initiative d'étudiants ou autres acteurs dans le développement de ses territoires</t>
  </si>
  <si>
    <t xml:space="preserve">Engagement de l’établissement dans le développement de ses territoires en partenariat avec les acteurs locaux
</t>
  </si>
  <si>
    <t>Implication des acteurs locaux dans la stratégie DD/RS de l'établissement</t>
  </si>
  <si>
    <r>
      <rPr>
        <b/>
        <u/>
        <sz val="11"/>
        <color indexed="8"/>
        <rFont val="Arial"/>
        <family val="2"/>
      </rPr>
      <t>Co conception</t>
    </r>
    <r>
      <rPr>
        <b/>
        <sz val="11"/>
        <color indexed="8"/>
        <rFont val="Arial"/>
        <family val="2"/>
      </rPr>
      <t xml:space="preserve"> et co-développement avec les acteurs locaux de projets d'aménagement des territoires</t>
    </r>
  </si>
  <si>
    <t>% de projets menés conjointement, 
budgets dédiés 
nombre d'enseignants chercheurs concernés, nb d'étudiants impliqués, nb de conventions  de partenariats…</t>
  </si>
  <si>
    <r>
      <t xml:space="preserve">Appels d'offres, concours, </t>
    </r>
    <r>
      <rPr>
        <b/>
        <u/>
        <sz val="11"/>
        <color indexed="8"/>
        <rFont val="Arial"/>
        <family val="2"/>
      </rPr>
      <t xml:space="preserve">Pôles </t>
    </r>
    <r>
      <rPr>
        <b/>
        <sz val="11"/>
        <color indexed="8"/>
        <rFont val="Arial"/>
        <family val="2"/>
      </rPr>
      <t xml:space="preserve">de compétitivité,  Projets territoriaux, PRES, </t>
    </r>
    <r>
      <rPr>
        <b/>
        <u/>
        <sz val="11"/>
        <color indexed="8"/>
        <rFont val="Arial"/>
        <family val="2"/>
      </rPr>
      <t>Plan campus</t>
    </r>
    <r>
      <rPr>
        <b/>
        <sz val="11"/>
        <color indexed="8"/>
        <rFont val="Arial"/>
        <family val="2"/>
      </rPr>
      <t>, label campus d'excellence… conseils économique et social, conseils du développement durable...Adhésions (</t>
    </r>
    <r>
      <rPr>
        <b/>
        <u/>
        <sz val="11"/>
        <color indexed="8"/>
        <rFont val="Arial"/>
        <family val="2"/>
      </rPr>
      <t>comité 21;Agenda 21..</t>
    </r>
    <r>
      <rPr>
        <b/>
        <sz val="11"/>
        <color indexed="8"/>
        <rFont val="Arial"/>
        <family val="2"/>
      </rPr>
      <t>. ), réseaux sociaux,...</t>
    </r>
  </si>
  <si>
    <t>5.5.1</t>
  </si>
  <si>
    <t xml:space="preserve">Implication de l'établissement sur ses territoires  au travers de sa politique DD&amp;RS  et engagement vis-à-vis de la collectivité dans sa politique DD&amp;RS. </t>
  </si>
  <si>
    <t>Actions ponctuelles à l'initiative d'acteurs internes et/ou externes (ex conférences grand public par des entreprises/ organisations diverses sur le campus).</t>
  </si>
  <si>
    <t xml:space="preserve">Les réseaux et les interlocuteurs sont  identifiés. Des projets conjoints sont ouverts : ateliers multipartites, organisation d'évènements grand public, débats sur les diverses thématiques, … L'établissement intègre à sa réflexion les problématiques de ses territoires </t>
  </si>
  <si>
    <t>Définition et  mise en œuvre de projets transversaux de développement du territoire. L'établissement s'inscrit dans le schéma de cohérence et d'organisation territoriale</t>
  </si>
  <si>
    <t xml:space="preserve">
L'établissement est ancré  dans la vie socio-culturelle du territoire, participation des PP aux instances de gouvernance de l'établissement,  évaluation et suivi des actions conjointes</t>
  </si>
  <si>
    <r>
      <rPr>
        <u/>
        <sz val="11"/>
        <color indexed="8"/>
        <rFont val="Arial"/>
        <family val="2"/>
      </rPr>
      <t>Pôle</t>
    </r>
    <r>
      <rPr>
        <sz val="11"/>
        <color indexed="8"/>
        <rFont val="Arial"/>
        <family val="2"/>
      </rPr>
      <t xml:space="preserve"> de développement territorial : l'établissement est impliqué activement dans l'élaboration et la mise en œuvre de programmes innovants DD&amp;RS du territoire (reconnaissance par les pairs, rayonnement régional, national et / ou international)</t>
    </r>
  </si>
  <si>
    <t>Nombre de projets innovants, types de projets, "Dimensions" des projets,... nombre d'acteurs impliqués, impacts et gains économiques, sociaux et environnementaux, budget d’investissement,...</t>
  </si>
  <si>
    <r>
      <t xml:space="preserve"> Projets territoriaux, PRES, </t>
    </r>
    <r>
      <rPr>
        <u/>
        <sz val="11"/>
        <color indexed="8"/>
        <rFont val="Arial"/>
        <family val="2"/>
      </rPr>
      <t>Pôles</t>
    </r>
    <r>
      <rPr>
        <sz val="11"/>
        <color indexed="8"/>
        <rFont val="Arial"/>
        <family val="2"/>
      </rPr>
      <t xml:space="preserve"> de compétitivité, Plan campus, label campus d'excellence… conseils économique et social, conseils du développement durable...Adhésions (comité 21;Agenda 21... </t>
    </r>
  </si>
  <si>
    <t>SYNTHESE DE L'ETABLISSEMENT: EVALUATION PAR UNITE GEOGRAPHIQUE ET/OU ORGANISATIONNELLE ET NOTATION DE L'ETABLISSEMENT</t>
  </si>
  <si>
    <r>
      <t xml:space="preserve">oui </t>
    </r>
    <r>
      <rPr>
        <sz val="8"/>
        <color theme="1"/>
        <rFont val="Arial"/>
        <family val="2"/>
      </rPr>
      <t>(cf onglet renseignements généraux)</t>
    </r>
  </si>
  <si>
    <t>oui</t>
  </si>
  <si>
    <t>non</t>
  </si>
  <si>
    <t xml:space="preserve">Définition des niveaux de réponses </t>
  </si>
  <si>
    <t>Unité Géographique et/ou Organisationnelle N°1</t>
  </si>
  <si>
    <t>Unité Géographique et/ou Organisationnelle N°2</t>
  </si>
  <si>
    <t>Unité Géographique et/ou Organisationnelle N°3</t>
  </si>
  <si>
    <t>Unité Géographique et/ou Organisationnelle N°4</t>
  </si>
  <si>
    <t>Unité Géographique et/ou Organisationnelle N°X</t>
  </si>
  <si>
    <t>Etablissement
Note globale</t>
  </si>
  <si>
    <r>
      <t xml:space="preserve">Plan d'action </t>
    </r>
    <r>
      <rPr>
        <b/>
        <u/>
        <sz val="12"/>
        <color indexed="8"/>
        <rFont val="Arial"/>
        <family val="2"/>
      </rPr>
      <t>établissement</t>
    </r>
  </si>
  <si>
    <r>
      <rPr>
        <b/>
        <sz val="12"/>
        <rFont val="Arial"/>
        <family val="2"/>
      </rPr>
      <t xml:space="preserve">Remarques, à utiliser pour: </t>
    </r>
    <r>
      <rPr>
        <b/>
        <sz val="10"/>
        <rFont val="Arial"/>
        <family val="2"/>
      </rPr>
      <t xml:space="preserve">
</t>
    </r>
    <r>
      <rPr>
        <b/>
        <sz val="12"/>
        <rFont val="Arial"/>
        <family val="2"/>
      </rPr>
      <t>Cases bleues</t>
    </r>
    <r>
      <rPr>
        <b/>
        <sz val="10"/>
        <rFont val="Arial"/>
        <family val="2"/>
      </rPr>
      <t xml:space="preserve">: Le cas échéant expliquer un écart supérieur à 1 avec les variables opérationnelles correspondantes
</t>
    </r>
    <r>
      <rPr>
        <b/>
        <sz val="12"/>
        <rFont val="Arial"/>
        <family val="2"/>
      </rPr>
      <t>Cases blanches:</t>
    </r>
    <r>
      <rPr>
        <b/>
        <sz val="10"/>
        <rFont val="Arial"/>
        <family val="2"/>
      </rPr>
      <t xml:space="preserve">  Le cas échéant expliquer en quoi une unité géographique ou organisationnelle de votre établissement n'est pas  concernée par une variable opérationnelle 
 Le cas échéant expliquer  le système de pondération choisi pour chaque variable opérationnelle</t>
    </r>
    <r>
      <rPr>
        <b/>
        <sz val="10"/>
        <color indexed="10"/>
        <rFont val="Arial"/>
        <family val="2"/>
      </rPr>
      <t xml:space="preserve">
</t>
    </r>
  </si>
  <si>
    <r>
      <t>S/</t>
    </r>
    <r>
      <rPr>
        <sz val="11"/>
        <rFont val="Arial"/>
        <family val="2"/>
      </rPr>
      <t>O</t>
    </r>
  </si>
  <si>
    <t>Critère de pondération</t>
  </si>
  <si>
    <t>Défi(s)
plan vert</t>
  </si>
  <si>
    <t>Concerné ou non concerné UGO 1</t>
  </si>
  <si>
    <t>Concerné ou non concerné UGO 2</t>
  </si>
  <si>
    <t>Concerné ou non concerné UGO 3</t>
  </si>
  <si>
    <t>Concerné ou non concerné UGO 4</t>
  </si>
  <si>
    <t>Concerné ou non concerné UGO X</t>
  </si>
  <si>
    <t>Concerné ou non concerné "Etablissement"</t>
  </si>
  <si>
    <r>
      <rPr>
        <b/>
        <sz val="14"/>
        <color indexed="9"/>
        <rFont val="Arial"/>
        <family val="2"/>
      </rPr>
      <t>AXE GOUVERNANCE</t>
    </r>
    <r>
      <rPr>
        <b/>
        <sz val="12"/>
        <color indexed="9"/>
        <rFont val="Arial"/>
        <family val="2"/>
      </rPr>
      <t xml:space="preserve"> </t>
    </r>
  </si>
  <si>
    <t>Contribuer avec l'ensemble des parties prenantes (internes et externes) à la construction d'une société responsable conciliant les dimensions économique, sociétale et environnementale</t>
  </si>
  <si>
    <t>sans objet</t>
  </si>
  <si>
    <t xml:space="preserve">Communiquer auprès de toutes les parties prenantes le sens de la démarche, les objectifs et le résultat mesuré des actions DD&amp;RS de l'établissement
</t>
  </si>
  <si>
    <t>AXE FORMATION</t>
  </si>
  <si>
    <t>Intégrer les problématiques de DD&amp;RS dans les programmes et enseignements / Créer des pôles de formations spécialisées</t>
  </si>
  <si>
    <t>Intégrer le DD&amp;RS dans les programmes de formation continue / professionnelle</t>
  </si>
  <si>
    <t>Créer un pôle de formations spécialisées et/ou d'une école doctorale sur les questions du DD et/ou RS</t>
  </si>
  <si>
    <t>Accompagnement des initiatives étudiantes (en et hors formation) dans la réalisation de projets DD&amp;RS (étudiant en cursus normal (formation initiale) ou étudiants tout au long de leur vie (formation continue) )</t>
  </si>
  <si>
    <t>Incitation et soutien aux enseignants pour favoriser l'intégration du DD&amp;RS et la transversalité des enseignements</t>
  </si>
  <si>
    <t xml:space="preserve">Intégration dans la politique de formation des personnels d'actions de formation en DD&amp;RSE.
Reconnaissance et valorisation de ces compétences.
</t>
  </si>
  <si>
    <t>Développer et accompagner les démarches, méthodes et supports pédagogiques favorisant la diffusion et l'accès à la connaissance des parties prenantes.</t>
  </si>
  <si>
    <t>AXE RECHERCHE</t>
  </si>
  <si>
    <t>Développer des projets de recherche transdisciplinaires dédiés au DD&amp;RS au niveau territorial, national et international</t>
  </si>
  <si>
    <t>Identifier et prendre en compte les impacts DD&amp;RS (environnementaux, sociaux et économiques) dans les projets de recherche territoriaux, nationaux et internationaux</t>
  </si>
  <si>
    <t>Diffuser les résultats de la recherche DD&amp;RS auprès des parties prenantes tant au niveau territorail, national qu'international.</t>
  </si>
  <si>
    <t>AXE ENVIRONNEMENT</t>
  </si>
  <si>
    <t>Développer une politique de diminution des émissions de gaz à effet de serre et d'utilisation durable et de réduction de la consommation des ressources</t>
  </si>
  <si>
    <t xml:space="preserve">1, 4, 5 &amp; 6 </t>
  </si>
  <si>
    <t>1 &amp; 4</t>
  </si>
  <si>
    <t>Mettre en œuvre et intégrer au cahier des charges sur le bati des critères environnementaux, sociaux et de performance énergétique au regard des usages</t>
  </si>
  <si>
    <t>Mettre en place d'une gestion des déplacements salariés et étudiants et d'une politique incitative de déplacements doux</t>
  </si>
  <si>
    <t xml:space="preserve">Mettre en place d'une politique d'achats responsables </t>
  </si>
  <si>
    <t>Mettre en place d'un management énergétique des établissements et d'actions pour améliorer le comportement des personnels et des étudiants</t>
  </si>
  <si>
    <t>4 &amp; 6</t>
  </si>
  <si>
    <t xml:space="preserve">Réduire et optimiser la consomation d'eau </t>
  </si>
  <si>
    <t>1, 6 &amp; 7</t>
  </si>
  <si>
    <t>Optimiser du traitement des effluents liquides organiques</t>
  </si>
  <si>
    <t>1 &amp; 7</t>
  </si>
  <si>
    <t>Développer une politique en faveur de la biodiversité</t>
  </si>
  <si>
    <t>Mettre en place une gestion durable des milieux naturels</t>
  </si>
  <si>
    <t>AXE POLITIQUE SOCIALE ET ANCRAGE TERRITORIAL</t>
  </si>
  <si>
    <t>Favoriser une politique humaine et sociale de parité et de diversité au sein des personnels</t>
  </si>
  <si>
    <t>Mettre en place des actions en faveur de la parité dans le recrutement et la promotion des personnels</t>
  </si>
  <si>
    <t>Mettre en place des actions en faveur de la diversité dans le recrutement et la promotion des personnels</t>
  </si>
  <si>
    <t>Former les personnels</t>
  </si>
  <si>
    <t>Valoriser les compétences des personnels permettant la mobilité</t>
  </si>
  <si>
    <t xml:space="preserve">Mettre en place d'une politique de prévention, de sécurité et de santé </t>
  </si>
  <si>
    <t>7 &amp;8</t>
  </si>
  <si>
    <t>Mettre en place une politique de qualité de vie</t>
  </si>
  <si>
    <t>Favoriser une politique d'égalité des chances pour les étudiants</t>
  </si>
  <si>
    <t>Mettre en place une politique d'égalité des chances pour tous les étudiants dès leur admission dans l'établissement  jusqu'à  leur insertion professionnelle</t>
  </si>
  <si>
    <t>Mettre en place  action(s) et  services en faveur de l'accueil et l'intégration des étudiants internationaux</t>
  </si>
  <si>
    <t>Mettre en place des services d'aide aux étudiants (offres d'emploi, bourses, fonds de solidarité ...)</t>
  </si>
  <si>
    <t xml:space="preserve">Impliquer l'établissement sur ses territoires  au travers de sa politique DD&amp;RS  et l'engager vis-à-vis de la collectivité dans sa politique DD&amp;RS. </t>
  </si>
  <si>
    <t>MOYENNES</t>
  </si>
  <si>
    <t>INFOGRAPHIES</t>
  </si>
  <si>
    <r>
      <rPr>
        <u/>
        <sz val="10"/>
        <rFont val="Arial"/>
        <family val="2"/>
      </rPr>
      <t>Précaution d'usage</t>
    </r>
    <r>
      <rPr>
        <sz val="10"/>
        <rFont val="Arial"/>
        <family val="2"/>
      </rPr>
      <t xml:space="preserve">: les données proviennent automatiquement de l'onglet "synthèse établissement" une fois celui-ci renseigné et concernent </t>
    </r>
    <r>
      <rPr>
        <b/>
        <sz val="10"/>
        <rFont val="Arial"/>
        <family val="2"/>
      </rPr>
      <t>les notes globale de l'établissement</t>
    </r>
    <r>
      <rPr>
        <sz val="10"/>
        <rFont val="Arial"/>
        <family val="2"/>
      </rPr>
      <t xml:space="preserve"> (colonnes Q et R) - </t>
    </r>
    <r>
      <rPr>
        <b/>
        <sz val="10"/>
        <rFont val="Arial"/>
        <family val="2"/>
      </rPr>
      <t>Merci de ne rien renseigner dans les tableaux ci-dessous</t>
    </r>
  </si>
  <si>
    <t>Infographie 1:  variables stratégiques et opérationnelles du référentiel DD&amp;RS</t>
  </si>
  <si>
    <r>
      <rPr>
        <b/>
        <sz val="10"/>
        <rFont val="Arial"/>
        <family val="2"/>
      </rPr>
      <t>IMPORTANT</t>
    </r>
    <r>
      <rPr>
        <sz val="10"/>
        <rFont val="Arial"/>
        <family val="2"/>
      </rPr>
      <t xml:space="preserve">: </t>
    </r>
    <r>
      <rPr>
        <b/>
        <sz val="10"/>
        <rFont val="Arial"/>
        <family val="2"/>
      </rPr>
      <t>les moyennes calculées ci-dessous ne sont valables que dans le cadre d'une auto-évaluation</t>
    </r>
    <r>
      <rPr>
        <sz val="10"/>
        <rFont val="Arial"/>
        <family val="2"/>
      </rPr>
      <t>. Pour simuler l'eligibilité au processus de labellisation il faudra utiliser impérativement l'</t>
    </r>
    <r>
      <rPr>
        <u/>
        <sz val="10"/>
        <rFont val="Arial"/>
        <family val="2"/>
      </rPr>
      <t>outil de diagnostic du label</t>
    </r>
    <r>
      <rPr>
        <sz val="10"/>
        <rFont val="Arial"/>
        <family val="2"/>
      </rPr>
      <t>: le processus de labellisation introduit des critères supplémentaires par rapport aux règles assez souples de l'auto-évaluation</t>
    </r>
  </si>
  <si>
    <r>
      <t>1</t>
    </r>
    <r>
      <rPr>
        <u/>
        <sz val="10"/>
        <rFont val="Arial"/>
        <family val="2"/>
      </rPr>
      <t xml:space="preserve"> - Moyennes au niveau des variables stratégiques et opérationnelles du référentiel DD&amp;RS</t>
    </r>
  </si>
  <si>
    <t>Axe du référentiel DD&amp;RS</t>
  </si>
  <si>
    <t>Numéro de la variable stratégique</t>
  </si>
  <si>
    <t>Note de la variable stratégique</t>
  </si>
  <si>
    <t>Moyenne des notes des variables opérationnelles associées à la variable stratégique</t>
  </si>
  <si>
    <t>variables Op "concerné"</t>
  </si>
  <si>
    <t>Infographie 2:  Axes du référentiel DD&amp;RS</t>
  </si>
  <si>
    <t>2 - Moyennes par Axe du référentiel DD&amp;RS</t>
  </si>
  <si>
    <t>Note moyenne des variables stratégiques</t>
  </si>
  <si>
    <t>Note moyenne des variables opérationnelles</t>
  </si>
  <si>
    <t>AXE GOUVERNANCE</t>
  </si>
  <si>
    <t xml:space="preserve">Etablissement : </t>
  </si>
  <si>
    <t xml:space="preserve">contact : </t>
  </si>
  <si>
    <t xml:space="preserve">tél. : </t>
  </si>
  <si>
    <t xml:space="preserve">e-mail : </t>
  </si>
  <si>
    <t xml:space="preserve">site : </t>
  </si>
  <si>
    <r>
      <t>Titre de l’initiative</t>
    </r>
    <r>
      <rPr>
        <sz val="10"/>
        <color indexed="8"/>
        <rFont val="Arial"/>
        <family val="2"/>
      </rPr>
      <t> </t>
    </r>
  </si>
  <si>
    <r>
      <t>Domaine d’action</t>
    </r>
    <r>
      <rPr>
        <sz val="10"/>
        <color indexed="8"/>
        <rFont val="Arial"/>
        <family val="2"/>
      </rPr>
      <t xml:space="preserve"> (énergie, transports, sensibilisation, etc.)</t>
    </r>
  </si>
  <si>
    <r>
      <t>Partenaire(s)</t>
    </r>
    <r>
      <rPr>
        <sz val="10"/>
        <color indexed="8"/>
        <rFont val="Arial"/>
        <family val="2"/>
      </rPr>
      <t xml:space="preserve"> (collectivité, entreprise, association, institution, etc.) </t>
    </r>
  </si>
  <si>
    <r>
      <t>Echelle territoriale</t>
    </r>
    <r>
      <rPr>
        <sz val="10"/>
        <color indexed="8"/>
        <rFont val="Arial"/>
        <family val="2"/>
      </rPr>
      <t>  (région, département, commune, etc.)</t>
    </r>
  </si>
  <si>
    <t xml:space="preserve">Budget </t>
  </si>
  <si>
    <r>
      <t>Direction</t>
    </r>
    <r>
      <rPr>
        <sz val="10"/>
        <color indexed="8"/>
        <rFont val="Arial"/>
        <family val="2"/>
      </rPr>
      <t xml:space="preserve"> en charge du projet dans l'établissement et contact </t>
    </r>
  </si>
  <si>
    <r>
      <t>Description brève</t>
    </r>
    <r>
      <rPr>
        <sz val="10"/>
        <color indexed="8"/>
        <rFont val="Arial"/>
        <family val="2"/>
      </rPr>
      <t> (10-15 lignes) : dates, acteurs à l’initiative, genèse, mode de partenariat, rôle des partenaires,  objectifs, financement, étapes, cibles avancement de l’initiative, résultats, évolutions à venir</t>
    </r>
  </si>
  <si>
    <r>
      <t xml:space="preserve">Eléments facilitateurs pour l’initiative </t>
    </r>
    <r>
      <rPr>
        <sz val="10"/>
        <color indexed="8"/>
        <rFont val="Arial"/>
        <family val="2"/>
      </rPr>
      <t>(manque de moyens, de temps, d’identification des interlocuteurs, etc.)</t>
    </r>
  </si>
  <si>
    <t>Freins, difficultés rencontrées et solutions</t>
  </si>
  <si>
    <r>
      <t xml:space="preserve">Bilan </t>
    </r>
    <r>
      <rPr>
        <sz val="10"/>
        <color indexed="8"/>
        <rFont val="Arial"/>
        <family val="2"/>
      </rPr>
      <t>(chiffres, réalisations, progrès réalisés, etc.)</t>
    </r>
  </si>
  <si>
    <r>
      <t xml:space="preserve">Commentaires </t>
    </r>
    <r>
      <rPr>
        <sz val="10"/>
        <color indexed="8"/>
        <rFont val="Arial"/>
        <family val="2"/>
      </rPr>
      <t>(freins, pistes d’amélioration, attentes, besoins, etc.)</t>
    </r>
  </si>
  <si>
    <r>
      <t xml:space="preserve">Autres partenariats locaux du même type développés par votre organisme </t>
    </r>
    <r>
      <rPr>
        <sz val="10"/>
        <color indexed="8"/>
        <rFont val="Arial"/>
        <family val="2"/>
      </rPr>
      <t>(donner simplement le partenaire et le titre de l’initiative)</t>
    </r>
  </si>
  <si>
    <t>AXE POLITIQUE sociétale ET ANCRAGE TERRITORIAL</t>
  </si>
  <si>
    <r>
      <t xml:space="preserve">TABLEAU DES INDICATEURS ET DOCUMENTS D'APPUIS COMMUNS AUX ETABLISSEMENTS POUR CHAQUE VARIABLE DU REFERENTIEL DD&amp;RS
+ AIDE SUR LA REGLEMENTATION ET SUR LES OBJECTIFS DU CANEVAS PLAN VERT DU </t>
    </r>
    <r>
      <rPr>
        <b/>
        <u/>
        <sz val="14"/>
        <color theme="1"/>
        <rFont val="Calibri"/>
        <family val="2"/>
        <scheme val="minor"/>
      </rPr>
      <t>NIVEAU 3</t>
    </r>
    <r>
      <rPr>
        <b/>
        <sz val="14"/>
        <color theme="1"/>
        <rFont val="Calibri"/>
        <family val="2"/>
        <scheme val="minor"/>
      </rPr>
      <t xml:space="preserve"> DU REFERENTIEL DD&amp;RS</t>
    </r>
  </si>
  <si>
    <t>N° variable</t>
  </si>
  <si>
    <t>Rappel des variables du référentiel DD&amp;RS</t>
  </si>
  <si>
    <r>
      <rPr>
        <b/>
        <sz val="12"/>
        <color theme="1"/>
        <rFont val="Calibri"/>
        <family val="2"/>
        <scheme val="minor"/>
      </rPr>
      <t>Les informations de la colonne ci-dessous explicitent la désignation du niveau 3 du référentiel DD&amp;RS: "conformité à la législation et aux objectifs du canevas Plan Vert"</t>
    </r>
    <r>
      <rPr>
        <sz val="12"/>
        <color theme="1"/>
        <rFont val="Calibri"/>
        <family val="2"/>
        <scheme val="minor"/>
      </rPr>
      <t xml:space="preserve">
en caractères vert les objectifs issues du canevas Plan Vert (exhaustif) et en caractères noirs un rappel des principales exigences réglementaires (non exhaustif)
</t>
    </r>
  </si>
  <si>
    <t>INDICATEURS COMMUNS
E: Etat
  P: Performance</t>
  </si>
  <si>
    <t>DOCUMENTS D'APPUIS COMMUNS</t>
  </si>
  <si>
    <t>Réglementaire</t>
  </si>
  <si>
    <t>Objectifs canevas Plan Vert</t>
  </si>
  <si>
    <t xml:space="preserve">1 - AXE STRATEGIE ET GOUVERNANCE </t>
  </si>
  <si>
    <r>
      <rPr>
        <sz val="10"/>
        <color rgb="FF00B050"/>
        <rFont val="Arial"/>
        <family val="2"/>
      </rPr>
      <t xml:space="preserve">* Consulter les parties prenantes internes et externes et en rendre compte au sein du document stratégique DD&amp;RS de l'établissement
* Signature d'une charte DD&amp;RS avec les parties prenantes
*Impliquer à minima un acteur du territoire dans la formation du personnel au DD&amp;RS
* Pour les établissements situés dans une agglomération de plus de 100 000 habitants: réaliser le Plan de déplacement en concertation avec une collectivité locale
* Etablir un partenariat avec la restauration collective externe (lorsqu'elle n'existe pas en interne) pour introduire un % d'aliments bio et/ou locaux
</t>
    </r>
    <r>
      <rPr>
        <u/>
        <sz val="10"/>
        <color indexed="8"/>
        <rFont val="Arial"/>
        <family val="2"/>
      </rPr>
      <t xml:space="preserve">
</t>
    </r>
    <r>
      <rPr>
        <sz val="10"/>
        <color indexed="8"/>
        <rFont val="Arial"/>
        <family val="2"/>
      </rPr>
      <t xml:space="preserve">
</t>
    </r>
  </si>
  <si>
    <t>Pas d'indicateurs communs pour les variables stratégiques, se repporter au référentiel DD&amp;RS pour des exemples dans le cas ou l'établissement souhaiterait en définir pour lui-même</t>
  </si>
  <si>
    <t xml:space="preserve">Document  des parties prenantes de l'établissement et de leurs actions DD&amp;RS  : du simple inventaire à la cartographie de la sphère d'influence </t>
  </si>
  <si>
    <r>
      <t xml:space="preserve">E: Nb d'actions de sensibilisation  par public cible et type de support </t>
    </r>
    <r>
      <rPr>
        <b/>
        <sz val="10"/>
        <color rgb="FFC00000"/>
        <rFont val="Arial"/>
        <family val="2"/>
      </rPr>
      <t>(affichage, site internet, séminaires, actions culturelles, projets...)</t>
    </r>
    <r>
      <rPr>
        <b/>
        <sz val="11"/>
        <color rgb="FFC00000"/>
        <rFont val="Arial"/>
        <family val="2"/>
      </rPr>
      <t xml:space="preserve">
P: % de personnes touchées par public cible</t>
    </r>
  </si>
  <si>
    <t>Extrait de la stratégie DD&amp;RS  listant les actions et les supports mis en oeuvre pour sensibiliser le personnel,  notamment les cadres dirigeants, et les étudiants</t>
  </si>
  <si>
    <t>E:Nb d'acteurs du territoire dont l'établissement est partie prenantes
E:Nb d'acteurs  internationaux dont l'établissement est partie prenante
P: % des acteurs Mobilisés nationaux/parties prenantes identifiés
P: % des acteurs internationaux mobilisés/parties prenantes identifiés</t>
  </si>
  <si>
    <t xml:space="preserve"> Liste des partenariats, adhésions, mandats, contrats et groupes de travail avec des parties prenantes au niveau territorial et international en lien avec les parties prenantes identifiées </t>
  </si>
  <si>
    <t xml:space="preserve">Document de présentation de la Politique globale de l'établissement en matière de DD&amp;RS
</t>
  </si>
  <si>
    <t xml:space="preserve">1 - AXE STRATEGIE ET GOUVERNANCE - suite </t>
  </si>
  <si>
    <r>
      <rPr>
        <sz val="9"/>
        <color rgb="FF00B050"/>
        <rFont val="Arial"/>
        <family val="2"/>
      </rPr>
      <t>*Afficher des objectifs de réduction de la consommation d'eau et d'énergie (notamment fossiles), d'émission de GES (CO2 ..) et de production de déchets à périmètre constant
* Afficher des objectifs en terme d'intégration du DD&amp;RS dans l'ensemble des cours en partenariat avec les responsables des formations et de la recherche
* Afficher des objectifs concernant le poids des indicateurs sociaux et environnementaux dans les clauses de marchés (achats)
*Afficher des objectifs pour la part d'aliments bio dans la restauration collective interne (restauration sous contrôle de l'établissement)
* Afficher des objectifs en matière de projets de recherche liés au DD&amp;RS
* Afficher des objectifs en matière de réhabiliation inclusive (énergétique, usages, environnement et économique) du bâti
*Afficher des objectifs en matière d'accessibilité sur le lieu de travail/d'enseignement/recherche
* Afficher des objectifs en matière de prévention en matière de santé et de sécurité sur le lieu de travail/étude/recherche
* Afficher des objectifs de partenariats de recherche et formation DD avec d'autres organisations (écoles, universités, entreprises, ONG..)
* Afficher des objectifs en termes d'échanges nationaux et internationaux de connaissance autour du DD&amp;RS
* Afficher des objectifs en termes d'actions de solidarité  vers les pays en développement</t>
    </r>
    <r>
      <rPr>
        <sz val="9"/>
        <color indexed="8"/>
        <rFont val="Arial"/>
        <family val="2"/>
      </rPr>
      <t xml:space="preserve">
</t>
    </r>
    <r>
      <rPr>
        <sz val="9"/>
        <color indexed="30"/>
        <rFont val="Arial"/>
        <family val="2"/>
      </rPr>
      <t/>
    </r>
  </si>
  <si>
    <t>E:Existence plan d'action intégrant tous les objectifs de la réglementation et existence d'un document stratégique DD&amp;RS
P: % de parties prenantes impliquées dans la définition de la stratégie/parties prenantes indentiifiées</t>
  </si>
  <si>
    <r>
      <t xml:space="preserve">Stratégie DD&amp;RS de l'établissement:  traduction en objectifs, moyens et actions à court/moyen terme de la politique globale DD&amp;RS de l'établissement à mener avec les parties prenantes </t>
    </r>
    <r>
      <rPr>
        <b/>
        <sz val="10"/>
        <color rgb="FF0070C0"/>
        <rFont val="Arial"/>
        <family val="2"/>
      </rPr>
      <t>(cf document des parties prenantes)</t>
    </r>
    <r>
      <rPr>
        <b/>
        <sz val="11"/>
        <color rgb="FF0070C0"/>
        <rFont val="Arial"/>
        <family val="2"/>
      </rPr>
      <t xml:space="preserve">.  </t>
    </r>
    <r>
      <rPr>
        <b/>
        <sz val="10"/>
        <color rgb="FF0070C0"/>
        <rFont val="Arial"/>
        <family val="2"/>
      </rPr>
      <t>Pour le niveau 3 il intégrera à minima les objectifs et les actions listées au niveau 3 de toutes les variables stratégiques du référentiel</t>
    </r>
  </si>
  <si>
    <r>
      <rPr>
        <i/>
        <u/>
        <sz val="10"/>
        <color indexed="8"/>
        <rFont val="Arial"/>
        <family val="2"/>
      </rPr>
      <t>Spécifique aux établissements publics</t>
    </r>
    <r>
      <rPr>
        <i/>
        <sz val="10"/>
        <color indexed="8"/>
        <rFont val="Arial"/>
        <family val="2"/>
      </rPr>
      <t xml:space="preserve">
</t>
    </r>
    <r>
      <rPr>
        <b/>
        <i/>
        <sz val="10"/>
        <color indexed="8"/>
        <rFont val="Arial"/>
        <family val="2"/>
      </rPr>
      <t>Plan administration exemplaire février 2015</t>
    </r>
    <r>
      <rPr>
        <i/>
        <sz val="10"/>
        <color indexed="8"/>
        <rFont val="Arial"/>
        <family val="2"/>
      </rPr>
      <t xml:space="preserve">
Mettre en place, avant le 1er septembre 2016, une démarche de lutte contre le gaspillage alimentaire au sein des services de restauration collective
</t>
    </r>
    <r>
      <rPr>
        <b/>
        <i/>
        <sz val="10"/>
        <color indexed="8"/>
        <rFont val="Arial"/>
        <family val="2"/>
      </rPr>
      <t>Détail de la circulaire:</t>
    </r>
    <r>
      <rPr>
        <i/>
        <sz val="10"/>
        <color indexed="8"/>
        <rFont val="Arial"/>
        <family val="2"/>
      </rPr>
      <t xml:space="preserve">
http://circulaire.legifrance.gouv.fr/pdf/2015/03/cir_39408.pdf</t>
    </r>
  </si>
  <si>
    <t>E:  nb de services/directions ayant des objectifs DD&amp;RS 
P: % des objectifs DD&amp;RS/ensemble des objectifs</t>
  </si>
  <si>
    <t>Liste des objectifs DD/RS par services et direction au sein de l'établissement</t>
  </si>
  <si>
    <t>E: Nb des actions de communications
P: % des parties prenantes touchées/parties prenantes identifiées</t>
  </si>
  <si>
    <r>
      <t>Revue de presse interne/externe Bilan de communication generale sur DD/RS</t>
    </r>
    <r>
      <rPr>
        <b/>
        <sz val="10"/>
        <color rgb="FF0070C0"/>
        <rFont val="Arial"/>
        <family val="2"/>
      </rPr>
      <t xml:space="preserve"> (numerique, revue, brochure, blog, etc.)</t>
    </r>
  </si>
  <si>
    <t>Description de la stratégie de déploiement et de pilotage du DD&amp;RS et/ou schéma de pilotage</t>
  </si>
  <si>
    <r>
      <rPr>
        <sz val="10"/>
        <color rgb="FF00B050"/>
        <rFont val="Arial"/>
        <family val="2"/>
      </rPr>
      <t>*Existence d'un comité DD composé à minima d'un membre du comité de direction (secrétaire général de préférence), d'un enseignant/chercheur, d'un partenaire extérieur, d'un étudiant (ou asso étudiante) et du référent DD</t>
    </r>
    <r>
      <rPr>
        <sz val="10"/>
        <color indexed="10"/>
        <rFont val="Arial"/>
        <family val="2"/>
      </rPr>
      <t xml:space="preserve">
</t>
    </r>
  </si>
  <si>
    <t>E: Légitimité et représentativité du comité DD
P: temps/homme alloué à la stratégie DD&amp;RS de l'établissement</t>
  </si>
  <si>
    <t>Schéma fonctionnel du DD&amp;RS de l'établissement et composition du comité DD</t>
  </si>
  <si>
    <t>*Les actions DD&amp;RS sont présentes dans le rapport annuel d'activité ou dans un rapport dédié public</t>
  </si>
  <si>
    <r>
      <t>E: existence d'outils d'évaluaton et d'analyse de la démarche DD&amp;RS
P: niveau de validation du rapport de performance DD</t>
    </r>
    <r>
      <rPr>
        <b/>
        <sz val="10"/>
        <color rgb="FFC00000"/>
        <rFont val="Arial"/>
        <family val="2"/>
      </rPr>
      <t xml:space="preserve"> (chargé de mission, VP, direction, parties prenantes externes)</t>
    </r>
  </si>
  <si>
    <t>Rapport de performance de la démarche DD</t>
  </si>
  <si>
    <t xml:space="preserve">2 - AXE ENSEIGNEMENT ET FORMATION </t>
  </si>
  <si>
    <t>Projet pédagogique DD&amp;RS de l'établissement</t>
  </si>
  <si>
    <r>
      <rPr>
        <sz val="10"/>
        <color rgb="FF00B050"/>
        <rFont val="Arial"/>
        <family val="2"/>
      </rPr>
      <t>*100% des programmes pédagogiques intégrent  les enjeux DD&amp;RS</t>
    </r>
    <r>
      <rPr>
        <sz val="10"/>
        <color indexed="8"/>
        <rFont val="Arial"/>
        <family val="2"/>
      </rPr>
      <t xml:space="preserve">
</t>
    </r>
  </si>
  <si>
    <t xml:space="preserve">E: cours DD&amp;RS accessible à tous
P:% programmes en formation initiale intégrant les enjeux DD&amp;RS </t>
  </si>
  <si>
    <t>Document de synthèse des cours obligatoires et optionnels en DD&amp;RS</t>
  </si>
  <si>
    <t xml:space="preserve">E: cours DD&amp;RS des formations continues accessible à tous
P:% programmes diplômant de formation continue intégrant les enjeux DD&amp;RS </t>
  </si>
  <si>
    <t>Document de synthèse des cours obligatoires et optionnels  de la formation continue en DD&amp;RS</t>
  </si>
  <si>
    <t>E: Existence d'un pôle ou d'une spécialisation DD&amp;RS
P:Nombre annuel de diplômés en programme spécifiques/ spécialisation DD&amp;RS</t>
  </si>
  <si>
    <t>Document de synthèse des cours en DD&amp;RS</t>
  </si>
  <si>
    <r>
      <rPr>
        <sz val="10"/>
        <color rgb="FF00B050"/>
        <rFont val="Arial"/>
        <family val="2"/>
      </rPr>
      <t xml:space="preserve">
*Présence d'un tronc commun de connaissance DD&amp;RS</t>
    </r>
    <r>
      <rPr>
        <sz val="10"/>
        <color indexed="10"/>
        <rFont val="Arial"/>
        <family val="2"/>
      </rPr>
      <t xml:space="preserve">
</t>
    </r>
  </si>
  <si>
    <r>
      <t xml:space="preserve">Insertion des pratiques DD&amp;RS des diplômés dans leur profession </t>
    </r>
    <r>
      <rPr>
        <b/>
        <sz val="10"/>
        <color rgb="FF0070C0"/>
        <rFont val="Arial"/>
        <family val="2"/>
      </rPr>
      <t xml:space="preserve">(cf Enquêtes insertions, </t>
    </r>
    <r>
      <rPr>
        <b/>
        <u/>
        <sz val="10"/>
        <color rgb="FF0070C0"/>
        <rFont val="Arial"/>
        <family val="2"/>
      </rPr>
      <t>literacy test</t>
    </r>
    <r>
      <rPr>
        <b/>
        <sz val="10"/>
        <color rgb="FF0070C0"/>
        <rFont val="Arial"/>
        <family val="2"/>
      </rPr>
      <t>, compétences transversales..)</t>
    </r>
    <r>
      <rPr>
        <b/>
        <sz val="11"/>
        <color rgb="FF0070C0"/>
        <rFont val="Arial"/>
        <family val="2"/>
      </rPr>
      <t xml:space="preserve">
</t>
    </r>
  </si>
  <si>
    <t>E:  recours à la pédagogie de projet  en formation DD&amp;RS
P: nbre de stages/projets tutorés/simulations avec critères DD&amp;RS par programme de formation initiale et continue</t>
  </si>
  <si>
    <r>
      <t xml:space="preserve">Liste des actions de pédagogie par le projet intégrant des critères de DD&amp;RS </t>
    </r>
    <r>
      <rPr>
        <b/>
        <sz val="10"/>
        <color rgb="FF0070C0"/>
        <rFont val="Arial"/>
        <family val="2"/>
      </rPr>
      <t>(formation initiale et continue)</t>
    </r>
  </si>
  <si>
    <t>2 - AXE ENSEIGNEMENT ET FORMATION - suite</t>
  </si>
  <si>
    <t>Accompagnement et reconnaissance des initiatives étudiantes (hors formation) dans la réalisation de projets DD&amp;RS (étudiant en cursus normal (formation initiale) ou étudiants tout au long de leur vie (formation continue) )</t>
  </si>
  <si>
    <r>
      <t xml:space="preserve">E: système de reconnaissance des initiatives  DD&amp;RS étudiantes </t>
    </r>
    <r>
      <rPr>
        <b/>
        <sz val="10"/>
        <color rgb="FFC00000"/>
        <rFont val="Arial"/>
        <family val="2"/>
      </rPr>
      <t>(budget, ects, pondération note, communication,, reconnaissance de la collaboration avec le partenaire)</t>
    </r>
    <r>
      <rPr>
        <b/>
        <sz val="11"/>
        <color rgb="FFC00000"/>
        <rFont val="Arial"/>
        <family val="2"/>
      </rPr>
      <t xml:space="preserve">
P:  % d'étudiants impliqués dans des initiatives à critères DD&amp;RS</t>
    </r>
  </si>
  <si>
    <t xml:space="preserve">Liste des intitiatives étudiantes à critères DD&amp;RS </t>
  </si>
  <si>
    <t>Bilan social incluant la GPEC DD&amp;RS</t>
  </si>
  <si>
    <t>Incitation et soutien aux enseignants pour favoriser d'une part l'intégration du DD&amp;RS d'autre part la transversalité des enseignements</t>
  </si>
  <si>
    <r>
      <rPr>
        <b/>
        <sz val="11"/>
        <color rgb="FFC00000"/>
        <rFont val="Arial"/>
        <family val="2"/>
      </rPr>
      <t>E: Plan de formation  DD&amp;RS à destination des enseignants et/ou chercheurs
P: % cumulé d'enseignants et/ou chercheurs formés au DD&amp;RS</t>
    </r>
    <r>
      <rPr>
        <sz val="11"/>
        <color rgb="FFC00000"/>
        <rFont val="Arial"/>
        <family val="2"/>
      </rPr>
      <t xml:space="preserve">
</t>
    </r>
  </si>
  <si>
    <t xml:space="preserve">Liste des actions de soutien à la pédagogie en DD&amp;RS </t>
  </si>
  <si>
    <t xml:space="preserve">Intégration dans la politique de formation des personnels d'actions de formation en DD&amp;RS.
(Reconnaissance et valorisation de ces compétences).
</t>
  </si>
  <si>
    <r>
      <t xml:space="preserve">
</t>
    </r>
    <r>
      <rPr>
        <sz val="10"/>
        <color rgb="FF00B050"/>
        <rFont val="Arial"/>
        <family val="2"/>
      </rPr>
      <t>* Mise à disposition d'une formation en DD&amp;RS pour le personnel enseignant et non enseignant</t>
    </r>
    <r>
      <rPr>
        <sz val="10"/>
        <color indexed="8"/>
        <rFont val="Arial"/>
        <family val="2"/>
      </rPr>
      <t xml:space="preserve">
</t>
    </r>
    <r>
      <rPr>
        <b/>
        <u/>
        <sz val="9"/>
        <color indexed="8"/>
        <rFont val="Arial"/>
        <family val="2"/>
      </rPr>
      <t/>
    </r>
  </si>
  <si>
    <t>E: Plan de formation DD&amp;RS à destination des personnels hors enseignant
P: % cumulé des personnels hors enseignant et/ou chercheurs formé au DD&amp;RS</t>
  </si>
  <si>
    <t>Liste des actions de formation DD&amp;RS à destination des personnels hors enseignant</t>
  </si>
  <si>
    <t>Politique partenariale de diffusion de la connaissance DD&amp;RS</t>
  </si>
  <si>
    <t>E:Existence d'outils qui favorisent l'accès à la connaissance des parties prenantes
P: Taux d'accessibilité aux parties prenantes des contenus pédagogiques</t>
  </si>
  <si>
    <t>Liste des outils et évènements de diffusion de la connaissance DD&amp;RS</t>
  </si>
  <si>
    <r>
      <t xml:space="preserve">
</t>
    </r>
    <r>
      <rPr>
        <sz val="10"/>
        <color rgb="FF00B050"/>
        <rFont val="Arial"/>
        <family val="2"/>
      </rPr>
      <t>*30% des actions de solidarité et de coopération doivent être menées vers les pays en développement.</t>
    </r>
  </si>
  <si>
    <r>
      <t xml:space="preserve">E:Existence de dispositif </t>
    </r>
    <r>
      <rPr>
        <b/>
        <sz val="10"/>
        <color rgb="FFC00000"/>
        <rFont val="Arial"/>
        <family val="2"/>
      </rPr>
      <t>(programmes, partenariats..)</t>
    </r>
    <r>
      <rPr>
        <b/>
        <sz val="11"/>
        <color rgb="FFC00000"/>
        <rFont val="Arial"/>
        <family val="2"/>
      </rPr>
      <t xml:space="preserve"> de co-développememnt internationaux
P: % de projets internationaux ayant des objectifs de co-développement
</t>
    </r>
  </si>
  <si>
    <t>Liste des projets internationaux ayant des objectifs de co-développement</t>
  </si>
  <si>
    <r>
      <rPr>
        <sz val="10"/>
        <color rgb="FF00B050"/>
        <rFont val="Arial"/>
        <family val="2"/>
      </rPr>
      <t>*Existence d'un groupe de recherche interdisciplinaire sur le DD&amp;RS</t>
    </r>
    <r>
      <rPr>
        <sz val="10"/>
        <color indexed="8"/>
        <rFont val="Arial"/>
        <family val="2"/>
      </rPr>
      <t xml:space="preserve">
</t>
    </r>
  </si>
  <si>
    <t xml:space="preserve">Politique de recherche:  volets DD&amp;RS et RH
</t>
  </si>
  <si>
    <r>
      <t xml:space="preserve">
</t>
    </r>
    <r>
      <rPr>
        <sz val="10"/>
        <color rgb="FF00B050"/>
        <rFont val="Arial"/>
        <family val="2"/>
      </rPr>
      <t>*15% minimum des projets de recherche sont liés au DD&amp;RS</t>
    </r>
  </si>
  <si>
    <r>
      <t xml:space="preserve">E: Nb de projets de recherche DD&amp;RS transdisciplinaire </t>
    </r>
    <r>
      <rPr>
        <b/>
        <sz val="10"/>
        <color rgb="FFC00000"/>
        <rFont val="Arial"/>
        <family val="2"/>
      </rPr>
      <t>(par niveau territorial)</t>
    </r>
    <r>
      <rPr>
        <b/>
        <sz val="11"/>
        <color rgb="FFC00000"/>
        <rFont val="Arial"/>
        <family val="2"/>
      </rPr>
      <t xml:space="preserve">
P:% de production de recherche* transdisciplinaire </t>
    </r>
    <r>
      <rPr>
        <b/>
        <sz val="10"/>
        <color rgb="FFC00000"/>
        <rFont val="Arial"/>
        <family val="2"/>
      </rPr>
      <t>(par niveau territorial)</t>
    </r>
  </si>
  <si>
    <t>Liste des projets et programmes multidisciplinaires et à critères DD&amp;RS auquel est associé l'établissement</t>
  </si>
  <si>
    <r>
      <t xml:space="preserve">Identifier et prendre en compte les </t>
    </r>
    <r>
      <rPr>
        <u/>
        <sz val="12"/>
        <rFont val="Arial"/>
        <family val="2"/>
      </rPr>
      <t>impacts</t>
    </r>
    <r>
      <rPr>
        <sz val="12"/>
        <rFont val="Arial"/>
        <family val="2"/>
      </rPr>
      <t xml:space="preserve"> DD&amp;RS (environnementaux, sociaux et économiques) dans la conduite des projets de recherche territoriaux, nationaux et internationaux
</t>
    </r>
  </si>
  <si>
    <r>
      <t xml:space="preserve">E: Existence de Documents  formalisant les principes de responsabilité </t>
    </r>
    <r>
      <rPr>
        <b/>
        <sz val="10"/>
        <color rgb="FFC00000"/>
        <rFont val="Arial"/>
        <family val="2"/>
      </rPr>
      <t xml:space="preserve">(3 niveaux: établissement, labos, chercheurs) </t>
    </r>
    <r>
      <rPr>
        <b/>
        <sz val="11"/>
        <color rgb="FFC00000"/>
        <rFont val="Arial"/>
        <family val="2"/>
      </rPr>
      <t>et les niveaux possibles d'impact de la recherche
P: % des travaux de recherche incluant une évaluation des impacts DD&amp;RS</t>
    </r>
  </si>
  <si>
    <t>Liste des actions permettant de caractériser le caractère responsable de l'activité de recherche</t>
  </si>
  <si>
    <t>3 - AXE RECHERCHE - suite</t>
  </si>
  <si>
    <t>Politique de recherche:  volet  DD&amp;RS et innovation pédagogique</t>
  </si>
  <si>
    <t>E: Nb de formation intégrant les résultats de la recherche DD&amp;RS
P:% des formations de l'établissememnt intégrant les résultats de la recherche DD&amp;RS</t>
  </si>
  <si>
    <t>Plaquettes des formations niveau master</t>
  </si>
  <si>
    <t>Politique de recherche:  volet  DD&amp;RS et transfert</t>
  </si>
  <si>
    <r>
      <t xml:space="preserve">Diffuser les résultats de la recherche DD&amp;RS auprès des </t>
    </r>
    <r>
      <rPr>
        <u/>
        <sz val="12"/>
        <color indexed="8"/>
        <rFont val="Arial"/>
        <family val="2"/>
      </rPr>
      <t>parties prenantes</t>
    </r>
    <r>
      <rPr>
        <sz val="12"/>
        <color indexed="8"/>
        <rFont val="Arial"/>
        <family val="2"/>
      </rPr>
      <t xml:space="preserve"> tant au niveau territorail, national qu'international.</t>
    </r>
  </si>
  <si>
    <r>
      <t xml:space="preserve">
</t>
    </r>
    <r>
      <rPr>
        <sz val="10"/>
        <color rgb="FF00B050"/>
        <rFont val="Arial"/>
        <family val="2"/>
      </rPr>
      <t>*Participation de chercheurs à une plate-forme d'échange nationale de connaissance autour du DD&amp;RS
*Partenariat de recherche avec d'autres types d'établissements</t>
    </r>
  </si>
  <si>
    <r>
      <t xml:space="preserve">E: moyens de communication de la recherche DD&amp;RS </t>
    </r>
    <r>
      <rPr>
        <b/>
        <sz val="10"/>
        <color rgb="FFC00000"/>
        <rFont val="Arial"/>
        <family val="2"/>
      </rPr>
      <t xml:space="preserve">(colloques, blogs, groupe travail, plate-forme) </t>
    </r>
    <r>
      <rPr>
        <b/>
        <sz val="11"/>
        <color rgb="FFC00000"/>
        <rFont val="Arial"/>
        <family val="2"/>
      </rPr>
      <t>à destination des parties prenantes identifiées par l'établissement
P: Nb d'actions de diffusion de la recherche DD&amp;RS durant l'année écoulée</t>
    </r>
  </si>
  <si>
    <t>Liste des actions de communication de la recherche à critères DD&amp;RS</t>
  </si>
  <si>
    <t>E:Existence de structure de transfert ou valorisation de la recherche DD&amp;RS
P: % DD&amp;RS de la recherche transférée</t>
  </si>
  <si>
    <t>Liste des références à la recherche DD&amp;RS de l'établissement et des résultats du transfert de la recherche vers le monde socio-économique DD&amp;RS</t>
  </si>
  <si>
    <t>4 - AXE ENVIRONNEMENT</t>
  </si>
  <si>
    <t>Le document formalisant la politique de diminution des émissions de gaz à effet de serre et de l'utilisation durable des ressources</t>
  </si>
  <si>
    <r>
      <t xml:space="preserve">* Présence d'un Bilan gaz à effet de serre. il est réalisé à maxima tous les trois ans et est accompagné d'un plan d'action formalisé (cf Loi Grenelle II, 10 juillet 2010)
</t>
    </r>
    <r>
      <rPr>
        <u/>
        <sz val="10"/>
        <color indexed="8"/>
        <rFont val="Arial"/>
        <family val="2"/>
      </rPr>
      <t xml:space="preserve">
</t>
    </r>
    <r>
      <rPr>
        <i/>
        <u/>
        <sz val="10"/>
        <color indexed="8"/>
        <rFont val="Arial"/>
        <family val="2"/>
      </rPr>
      <t>Spécifique aux établissements publics</t>
    </r>
    <r>
      <rPr>
        <i/>
        <sz val="10"/>
        <color indexed="8"/>
        <rFont val="Arial"/>
        <family val="2"/>
      </rPr>
      <t xml:space="preserve">
</t>
    </r>
    <r>
      <rPr>
        <b/>
        <i/>
        <sz val="10"/>
        <color indexed="8"/>
        <rFont val="Arial"/>
        <family val="2"/>
      </rPr>
      <t>Plan Administration exemplaire février 2015</t>
    </r>
    <r>
      <rPr>
        <i/>
        <sz val="10"/>
        <color indexed="8"/>
        <rFont val="Arial"/>
        <family val="2"/>
      </rPr>
      <t xml:space="preserve"> 
Diminuer de 40% les émissions de gaz à effet de serre entre 1990 et 2030 et les diviser par quatre entre 1990 et 2050 </t>
    </r>
  </si>
  <si>
    <r>
      <rPr>
        <sz val="10"/>
        <color rgb="FF00B050"/>
        <rFont val="Arial"/>
        <family val="2"/>
      </rPr>
      <t xml:space="preserve">* Impliquer à minima toutes les parties prenantes internes pour définir le  plan d'actions de réduction des GES </t>
    </r>
    <r>
      <rPr>
        <sz val="10"/>
        <color indexed="8"/>
        <rFont val="Arial"/>
        <family val="2"/>
      </rPr>
      <t xml:space="preserve">
</t>
    </r>
    <r>
      <rPr>
        <b/>
        <u/>
        <sz val="9"/>
        <color indexed="8"/>
        <rFont val="Arial"/>
        <family val="2"/>
      </rPr>
      <t/>
    </r>
  </si>
  <si>
    <r>
      <t xml:space="preserve">E: t eqC ou eqCO2 par site ou global
niveau CO2 par bâtiment
P: teqCO2/usagers
réduction en teqCO2 par nature </t>
    </r>
    <r>
      <rPr>
        <b/>
        <sz val="10"/>
        <color rgb="FFC00000"/>
        <rFont val="Arial"/>
        <family val="2"/>
      </rPr>
      <t>(énergie, transports, déchets,...)</t>
    </r>
  </si>
  <si>
    <r>
      <t xml:space="preserve">Document réglementaire "Bilan des émissions des GES" </t>
    </r>
    <r>
      <rPr>
        <b/>
        <sz val="10"/>
        <color rgb="FF0070C0"/>
        <rFont val="Arial"/>
        <family val="2"/>
      </rPr>
      <t>(art.75, Grenelle II)</t>
    </r>
  </si>
  <si>
    <t xml:space="preserve">*Règlementation thermique 2012 (RT 2012) dans le cadre de la loi Grenelle II </t>
  </si>
  <si>
    <r>
      <rPr>
        <sz val="10"/>
        <color rgb="FF00B050"/>
        <rFont val="Arial"/>
        <family val="2"/>
      </rPr>
      <t>* Les Bâtiments rénovés dans l'année auront l'étiquette B minimum sur les étiquettes énergie et climat.</t>
    </r>
    <r>
      <rPr>
        <sz val="10"/>
        <color indexed="8"/>
        <rFont val="Arial"/>
        <family val="2"/>
      </rPr>
      <t xml:space="preserve">
</t>
    </r>
  </si>
  <si>
    <r>
      <t xml:space="preserve">E: classement moyen du patrimoine </t>
    </r>
    <r>
      <rPr>
        <b/>
        <sz val="10"/>
        <color rgb="FFC00000"/>
        <rFont val="Arial"/>
        <family val="2"/>
      </rPr>
      <t>(Etat, Perf. energétique, GES)</t>
    </r>
    <r>
      <rPr>
        <b/>
        <sz val="11"/>
        <color rgb="FFC00000"/>
        <rFont val="Arial"/>
        <family val="2"/>
      </rPr>
      <t xml:space="preserve">
P :part des cahiers des charges intégrant des critères environnementaux et sociaux et % de la valeur de jugement des offres</t>
    </r>
  </si>
  <si>
    <t>E : diagnostics  et enquêtes réalisés
P : Schéma directeur, programmation immobilière</t>
  </si>
  <si>
    <r>
      <t xml:space="preserve">*Loi solidarité et renouvellement urbains du 13 décembre 2000 : les établissements privés d'enseignement supérieur, en tant qu'acteur privé, sont vivement invitées à élaborer des plans de déplacements d'entreprises.
*Loi Grenelle II : dans le cadre du Plan national pour développer les véhicules propres, pour l'année 2012, les constructions d'immeubles de bureaux et d'habitations avec parking doivent obligatoirement intégrer des prises de recharge pour les véhicules électriques. Pour les parkings des immeubles de bureaux, la création de prises devrait être facilitée et obligatoire d'ici à 2015.
</t>
    </r>
    <r>
      <rPr>
        <u/>
        <sz val="10"/>
        <color indexed="8"/>
        <rFont val="Arial"/>
        <family val="2"/>
      </rPr>
      <t>Spécifique aux établissements publics</t>
    </r>
    <r>
      <rPr>
        <sz val="10"/>
        <color indexed="8"/>
        <rFont val="Arial"/>
        <family val="2"/>
      </rPr>
      <t xml:space="preserve">
*Décret du 22 décembre 2006 : les administrations publiques donc les établissements publics d'enseignement supérieur situés dans une agglomération de plus de 100 000 habitants doivent également établir des plans de déplacement de l’administration.
* </t>
    </r>
    <r>
      <rPr>
        <i/>
        <sz val="10"/>
        <color indexed="8"/>
        <rFont val="Arial"/>
        <family val="2"/>
      </rPr>
      <t xml:space="preserve">Circulaire parc automobile février 2015: les établissements publics qui possèdent un parc automobile de plus de 100 véhicules sont soumis à l'exercice d'élaboration d'un plan de gestion visant à réduire les dépenses (prix et volume) de 15% d'ici 2017. Il sera transmis au service des achats de l'état, sous couvert de sa tutelle, qui procédera à son examen.
</t>
    </r>
    <r>
      <rPr>
        <b/>
        <i/>
        <sz val="10"/>
        <color indexed="8"/>
        <rFont val="Arial"/>
        <family val="2"/>
      </rPr>
      <t>Détail de la circulaire:</t>
    </r>
    <r>
      <rPr>
        <i/>
        <sz val="10"/>
        <color indexed="8"/>
        <rFont val="Arial"/>
        <family val="2"/>
      </rPr>
      <t xml:space="preserve">
http://www.economie.gouv.fr/files/files/directions_services/sae/doc/20150216_circpm_gestion_parc_auto.pdf</t>
    </r>
  </si>
  <si>
    <r>
      <rPr>
        <sz val="10"/>
        <color rgb="FF00B050"/>
        <rFont val="Arial"/>
        <family val="2"/>
      </rPr>
      <t>* Dépasser les taux d'utilisation des transports en commun et circulations douces du territoire d'implantation
* neutralité carbone sur les déplacements (gestion établissement, enseignement et recherche)</t>
    </r>
    <r>
      <rPr>
        <sz val="10"/>
        <color indexed="8"/>
        <rFont val="Arial"/>
        <family val="2"/>
      </rPr>
      <t xml:space="preserve">
</t>
    </r>
  </si>
  <si>
    <r>
      <t xml:space="preserve">E: taux de personnes utilisant les transports en commun </t>
    </r>
    <r>
      <rPr>
        <b/>
        <i/>
        <sz val="11"/>
        <color rgb="FFC00000"/>
        <rFont val="Arial"/>
        <family val="2"/>
      </rPr>
      <t>(et doux)</t>
    </r>
    <r>
      <rPr>
        <b/>
        <sz val="11"/>
        <color rgb="FFC00000"/>
        <rFont val="Arial"/>
        <family val="2"/>
      </rPr>
      <t xml:space="preserve">
P: taux de renouvellement du parc automobile
 quantité et pourcentage de réduction des consommations de carburant pour la flotte interne</t>
    </r>
  </si>
  <si>
    <r>
      <t xml:space="preserve">P : liste des actions incitatives pour utiliser les transports doux ou les transports en commun 
S : plan d'actions </t>
    </r>
    <r>
      <rPr>
        <b/>
        <sz val="10"/>
        <color rgb="FF0070C0"/>
        <rFont val="Arial"/>
        <family val="2"/>
      </rPr>
      <t>(PDE)</t>
    </r>
    <r>
      <rPr>
        <b/>
        <sz val="11"/>
        <color rgb="FF0070C0"/>
        <rFont val="Arial"/>
        <family val="2"/>
      </rPr>
      <t xml:space="preserve"> et suivi</t>
    </r>
  </si>
  <si>
    <t>4 - AXE ENVIRONNEMENT - suite</t>
  </si>
  <si>
    <r>
      <rPr>
        <i/>
        <u/>
        <sz val="10"/>
        <color indexed="8"/>
        <rFont val="Arial"/>
        <family val="2"/>
      </rPr>
      <t>Spécifique aux établissements publics</t>
    </r>
    <r>
      <rPr>
        <i/>
        <sz val="10"/>
        <color indexed="8"/>
        <rFont val="Arial"/>
        <family val="2"/>
      </rPr>
      <t xml:space="preserve">
</t>
    </r>
    <r>
      <rPr>
        <b/>
        <i/>
        <sz val="10"/>
        <color indexed="8"/>
        <rFont val="Arial"/>
        <family val="2"/>
      </rPr>
      <t>Objectifs pour 2020 du Plan National action pour les achats publics durables:</t>
    </r>
    <r>
      <rPr>
        <i/>
        <sz val="10"/>
        <color indexed="8"/>
        <rFont val="Arial"/>
        <family val="2"/>
      </rPr>
      <t xml:space="preserve">
25 % des marchés passés au cours de l’année comprennent au moins une disposition sociale.
30 % des marchés passés au cours de l’année comprennent au moins une disposition environnementale.
Dès l’étape de la définition du besoin, 100 % des marchés font l’objet d’une analyse approfondie, visant à définir si les objectifs du développement durable peuvent être pris encompte dans le marché.
http://www.developpement-durable.gouv.fr/IMG/pdf/Plan_national_d_action_pour_les_achats_publics_durables_2015-2020.pdf
</t>
    </r>
    <r>
      <rPr>
        <b/>
        <i/>
        <sz val="10"/>
        <color indexed="8"/>
        <rFont val="Arial"/>
        <family val="2"/>
      </rPr>
      <t>Plan Administration exemplaire février 2015</t>
    </r>
    <r>
      <rPr>
        <i/>
        <sz val="10"/>
        <color indexed="8"/>
        <rFont val="Arial"/>
        <family val="2"/>
      </rPr>
      <t xml:space="preserve">
25 % de papier recyclé à compter du 1er janvier 2017
La restauration collective propose au moins 15% de produits issus de l’agriculture biologique et du commerce équitable.
</t>
    </r>
    <r>
      <rPr>
        <b/>
        <i/>
        <sz val="10"/>
        <color indexed="8"/>
        <rFont val="Arial"/>
        <family val="2"/>
      </rPr>
      <t>Détail de la circulaire</t>
    </r>
    <r>
      <rPr>
        <i/>
        <sz val="10"/>
        <color indexed="8"/>
        <rFont val="Arial"/>
        <family val="2"/>
      </rPr>
      <t xml:space="preserve">
http://circulaire.legifrance.gouv.fr/pdf/2015/03/cir_39408.pdf</t>
    </r>
  </si>
  <si>
    <r>
      <t xml:space="preserve">
</t>
    </r>
    <r>
      <rPr>
        <sz val="10"/>
        <color rgb="FF00B050"/>
        <rFont val="Arial"/>
        <family val="2"/>
      </rPr>
      <t xml:space="preserve">*100% de bois (mobilier..) et papier certifiés durable
* Poids minima de 30% pour les critères sociaux et environnementaux dans les achats (fournitures, prestations de services..)
*20% de produits bio et locaux en valeur dans la restauration collective si elle est sous contrôle (interne ou prestataire) de l'établissement
</t>
    </r>
    <r>
      <rPr>
        <sz val="10"/>
        <color indexed="8"/>
        <rFont val="Arial"/>
        <family val="2"/>
      </rPr>
      <t xml:space="preserve">
</t>
    </r>
  </si>
  <si>
    <t>P: % des marchés incluant une valeur de 30% minimum  à des critères DD&amp;RS dans le jugement des offres
S : % du montant des achats couverts par des marchés incluant une valeur de 30% minimum à des critères DD&amp;RS dans le jugement des offres</t>
  </si>
  <si>
    <t>Document présentant la politique d'achat durable</t>
  </si>
  <si>
    <r>
      <rPr>
        <i/>
        <u/>
        <sz val="10"/>
        <color indexed="8"/>
        <rFont val="Arial"/>
        <family val="2"/>
      </rPr>
      <t>Spécifique aux établissements publics</t>
    </r>
    <r>
      <rPr>
        <i/>
        <sz val="10"/>
        <color indexed="8"/>
        <rFont val="Arial"/>
        <family val="2"/>
      </rPr>
      <t xml:space="preserve">
</t>
    </r>
    <r>
      <rPr>
        <b/>
        <i/>
        <sz val="10"/>
        <color indexed="8"/>
        <rFont val="Arial"/>
        <family val="2"/>
      </rPr>
      <t>Plan Administration exemplaire février 2015 D</t>
    </r>
    <r>
      <rPr>
        <i/>
        <sz val="10"/>
        <color indexed="8"/>
        <rFont val="Arial"/>
        <family val="2"/>
      </rPr>
      <t xml:space="preserve">iviser par deux la consommation énergétique finale entre 2012 et 2050 </t>
    </r>
  </si>
  <si>
    <t>E : Consommation globale en énergie primaireKwhEP/m²/an
P : Niveau de réduction des consommations en énergie fossile atteint</t>
  </si>
  <si>
    <t>E: Tableaux de bord de suivi des énergies
P : Plan d'action</t>
  </si>
  <si>
    <r>
      <t xml:space="preserve">
</t>
    </r>
    <r>
      <rPr>
        <sz val="10"/>
        <color rgb="FF00B050"/>
        <rFont val="Arial"/>
        <family val="2"/>
      </rPr>
      <t>Etre en dessous de la consommation d’eau moyenne d’un établissement (entre 3 m3 (salle de classe) et 6 m3 (laboratoire) par an et par élève temps plein).</t>
    </r>
    <r>
      <rPr>
        <sz val="10"/>
        <color indexed="8"/>
        <rFont val="Arial"/>
        <family val="2"/>
      </rPr>
      <t xml:space="preserve">
</t>
    </r>
  </si>
  <si>
    <r>
      <t xml:space="preserve">
</t>
    </r>
    <r>
      <rPr>
        <b/>
        <sz val="11"/>
        <color rgb="FFC00000"/>
        <rFont val="Arial"/>
        <family val="2"/>
      </rPr>
      <t xml:space="preserve">E:m3/an par type d'usage </t>
    </r>
    <r>
      <rPr>
        <b/>
        <sz val="10"/>
        <color rgb="FFC00000"/>
        <rFont val="Arial"/>
        <family val="2"/>
      </rPr>
      <t>(bâtiments, espaces verts, scientifiques,...)</t>
    </r>
    <r>
      <rPr>
        <b/>
        <sz val="11"/>
        <color rgb="FFC00000"/>
        <rFont val="Arial"/>
        <family val="2"/>
      </rPr>
      <t xml:space="preserve">
P: m3/m2 SHON.an </t>
    </r>
    <r>
      <rPr>
        <b/>
        <sz val="10"/>
        <color rgb="FFC00000"/>
        <rFont val="Arial"/>
        <family val="2"/>
      </rPr>
      <t>(Surface Hors Oeuvre Net)</t>
    </r>
    <r>
      <rPr>
        <b/>
        <sz val="11"/>
        <color rgb="FFC00000"/>
        <rFont val="Arial"/>
        <family val="2"/>
      </rPr>
      <t xml:space="preserve"> par type d'usage</t>
    </r>
  </si>
  <si>
    <r>
      <t xml:space="preserve">E:  tableau de bords sur le sujet </t>
    </r>
    <r>
      <rPr>
        <b/>
        <sz val="10"/>
        <color rgb="FF0070C0"/>
        <rFont val="Arial"/>
        <family val="2"/>
      </rPr>
      <t>(relevés réguliers des consommations, suivi de leur évolution)</t>
    </r>
    <r>
      <rPr>
        <b/>
        <sz val="11"/>
        <color rgb="FF0070C0"/>
        <rFont val="Arial"/>
        <family val="2"/>
      </rPr>
      <t xml:space="preserve">
Schéma de circulation des eaux </t>
    </r>
    <r>
      <rPr>
        <b/>
        <sz val="10"/>
        <color rgb="FF0070C0"/>
        <rFont val="Arial"/>
        <family val="2"/>
      </rPr>
      <t>(réseaux, eaux de surface, trame bleue,...)</t>
    </r>
    <r>
      <rPr>
        <b/>
        <sz val="11"/>
        <color rgb="FF0070C0"/>
        <rFont val="Arial"/>
        <family val="2"/>
      </rPr>
      <t xml:space="preserve">
P: Plan d'action </t>
    </r>
  </si>
  <si>
    <r>
      <t xml:space="preserve">
</t>
    </r>
    <r>
      <rPr>
        <sz val="10"/>
        <color rgb="FF00B050"/>
        <rFont val="Arial"/>
        <family val="2"/>
      </rPr>
      <t xml:space="preserve">* vérification du statut de la zone sur laquelle est construit l'établissement (cf PLU), de la présence éventuelle d'une aire de captage et de la réglementation en relation avec la/les zone(s) cadastrale(s) identifiées. </t>
    </r>
    <r>
      <rPr>
        <sz val="10"/>
        <color indexed="8"/>
        <rFont val="Arial"/>
        <family val="2"/>
      </rPr>
      <t xml:space="preserve">
</t>
    </r>
  </si>
  <si>
    <t xml:space="preserve">Document formalisant la politique de l'établissement dans le domaine  </t>
  </si>
  <si>
    <t>*article L 541-2 du code de l’environnement : « toute personne qui produit ou détient des déchets dans des conditions de nature à produire des effets nocifs […] et, d'une façon générale, à porter atteinte à la santé de l'homme et à l'environnement, est tenue d'en assurer ou d'en faire assurer l'élimination, dans des conditions propres à éviter lesdits effets ».</t>
  </si>
  <si>
    <t>*100% des effluents en filière</t>
  </si>
  <si>
    <r>
      <t xml:space="preserve">E:Caractéristiques physico-chimiques des effluents </t>
    </r>
    <r>
      <rPr>
        <b/>
        <sz val="10"/>
        <color rgb="FFC00000"/>
        <rFont val="Arial"/>
        <family val="2"/>
      </rPr>
      <t>(DBO5, DCO, MES, débit…)</t>
    </r>
    <r>
      <rPr>
        <b/>
        <sz val="11"/>
        <color rgb="FFC00000"/>
        <rFont val="Arial"/>
        <family val="2"/>
      </rPr>
      <t xml:space="preserve"> par point d'émission avec le cas échéant la répartition temporelle
P: % des effluents traités</t>
    </r>
  </si>
  <si>
    <r>
      <rPr>
        <b/>
        <sz val="11"/>
        <color rgb="FF0070C0"/>
        <rFont val="Arial"/>
        <family val="2"/>
      </rPr>
      <t xml:space="preserve">E:repérage des réseaux </t>
    </r>
    <r>
      <rPr>
        <sz val="11"/>
        <color rgb="FF0070C0"/>
        <rFont val="Arial"/>
        <family val="2"/>
      </rPr>
      <t xml:space="preserve">
</t>
    </r>
    <r>
      <rPr>
        <b/>
        <sz val="11"/>
        <color rgb="FF0070C0"/>
        <rFont val="Arial"/>
        <family val="2"/>
      </rPr>
      <t>P: plan d'action de traitements des effluents</t>
    </r>
  </si>
  <si>
    <r>
      <t xml:space="preserve">*article L 541-2 du code de l’environnement : « toute personne qui produit ou détient des déchets dans des conditions de nature à produire des effets nocifs […] et, d'une façon générale, à porter atteinte à la santé de l'homme et à l'environnement, est tenue d'en assurer ou d'en faire assurer l'élimination, dans des conditions propres à éviter lesdits effets ».
</t>
    </r>
    <r>
      <rPr>
        <i/>
        <u/>
        <sz val="10"/>
        <color indexed="8"/>
        <rFont val="Arial"/>
        <family val="2"/>
      </rPr>
      <t>Spécifique aux établissements publics</t>
    </r>
    <r>
      <rPr>
        <i/>
        <sz val="10"/>
        <color indexed="8"/>
        <rFont val="Arial"/>
        <family val="2"/>
      </rPr>
      <t xml:space="preserve">
</t>
    </r>
    <r>
      <rPr>
        <b/>
        <i/>
        <sz val="10"/>
        <color indexed="8"/>
        <rFont val="Arial"/>
        <family val="2"/>
      </rPr>
      <t>Plan Administration exemplaire février 2015</t>
    </r>
    <r>
      <rPr>
        <i/>
        <sz val="10"/>
        <color indexed="8"/>
        <rFont val="Arial"/>
        <family val="2"/>
      </rPr>
      <t xml:space="preserve">
Réduire de 50% à l’horizon 2025 les quantités de déchets mis en décharge
Généraliser le tri à la source des déchets alimentaires d’ici 2025.
http://circulaire.legifrance.gouv.fr/pdf/2015/03/cir_39408.pdf </t>
    </r>
  </si>
  <si>
    <r>
      <t xml:space="preserve">
</t>
    </r>
    <r>
      <rPr>
        <sz val="10"/>
        <color rgb="FF00B050"/>
        <rFont val="Arial"/>
        <family val="2"/>
      </rPr>
      <t>*100% des déchets en filière
*75% des déchets valorisés</t>
    </r>
    <r>
      <rPr>
        <u/>
        <sz val="10"/>
        <color indexed="8"/>
        <rFont val="Arial"/>
        <family val="2"/>
      </rPr>
      <t xml:space="preserve">
</t>
    </r>
  </si>
  <si>
    <r>
      <t xml:space="preserve">E: quantités de déchets non dangereux produits par site, par nature et </t>
    </r>
    <r>
      <rPr>
        <b/>
        <i/>
        <sz val="11"/>
        <color rgb="FFC00000"/>
        <rFont val="Arial"/>
        <family val="2"/>
      </rPr>
      <t>par usagers</t>
    </r>
    <r>
      <rPr>
        <b/>
        <sz val="11"/>
        <color rgb="FFC00000"/>
        <rFont val="Arial"/>
        <family val="2"/>
      </rPr>
      <t xml:space="preserve">
P: % de déchets en filière et valorisés.</t>
    </r>
  </si>
  <si>
    <t>E: tableau de bord par site et par nature des déchets non dangereux produits
P: plan d'action de tri, réutilisation, valorisation matière, valorisation énergétique des déchets</t>
  </si>
  <si>
    <t>*100% des déchets en filière
*75% des déchets valorisés</t>
  </si>
  <si>
    <t>E: quantités de déchets dangereux hors D.E.E.E. produits par site et par nature
P : Evaluation de la part des déchets dangereux traités par les filières adéquates</t>
  </si>
  <si>
    <t>E: tableau de bord par site et par nature des déchets dangereux hors D.E.E.E.
P : Plan d'action et tableau de bord par type de Déchets Dangereux hors D.E.E.E.</t>
  </si>
  <si>
    <t>E: quantités de déchets DEEE produits par site et par nature
P : Part des DEEE recyclés et/ou réutilisés par site et par nature</t>
  </si>
  <si>
    <t>E: tableau de bord par site et par nature des déchets dangereux D.E.E.E.
P : Plan d'action et tableau de bord par type de Déchets Dangereux  D.E.E.E.</t>
  </si>
  <si>
    <r>
      <rPr>
        <sz val="10"/>
        <color indexed="10"/>
        <rFont val="Arial"/>
        <family val="2"/>
      </rPr>
      <t xml:space="preserve">
</t>
    </r>
    <r>
      <rPr>
        <sz val="10"/>
        <color indexed="8"/>
        <rFont val="Arial"/>
        <family val="2"/>
      </rPr>
      <t xml:space="preserve">
</t>
    </r>
    <r>
      <rPr>
        <sz val="10"/>
        <color rgb="FF00B050"/>
        <rFont val="Arial"/>
        <family val="2"/>
      </rPr>
      <t>* taux de particules fines dans l'air PM 2,5&lt;
10 microgrammes</t>
    </r>
  </si>
  <si>
    <r>
      <rPr>
        <b/>
        <sz val="11"/>
        <color rgb="FFC00000"/>
        <rFont val="Arial"/>
        <family val="2"/>
      </rPr>
      <t xml:space="preserve">E:Caractéristiques physico-chimiques des émissions </t>
    </r>
    <r>
      <rPr>
        <b/>
        <sz val="10"/>
        <color rgb="FFC00000"/>
        <rFont val="Arial"/>
        <family val="2"/>
      </rPr>
      <t xml:space="preserve">(SO2, NOx, Dioxines, débit…) </t>
    </r>
    <r>
      <rPr>
        <b/>
        <sz val="11"/>
        <color rgb="FFC00000"/>
        <rFont val="Arial"/>
        <family val="2"/>
      </rPr>
      <t>par point d'émission avec le cas échéant la répartition temporelle</t>
    </r>
    <r>
      <rPr>
        <sz val="11"/>
        <color rgb="FFC00000"/>
        <rFont val="Arial"/>
        <family val="2"/>
      </rPr>
      <t xml:space="preserve">
</t>
    </r>
    <r>
      <rPr>
        <b/>
        <sz val="11"/>
        <color rgb="FFC00000"/>
        <rFont val="Arial"/>
        <family val="2"/>
      </rPr>
      <t>P: % des émissions traités</t>
    </r>
  </si>
  <si>
    <t>E: inventaire des points d'émissions
 tableau de bord par site des émissions
P: Tableau de bord et plan d'action de traitements des émissions</t>
  </si>
  <si>
    <r>
      <t xml:space="preserve">
</t>
    </r>
    <r>
      <rPr>
        <sz val="10"/>
        <rFont val="Arial"/>
        <family val="2"/>
      </rPr>
      <t xml:space="preserve">
</t>
    </r>
    <r>
      <rPr>
        <sz val="10"/>
        <rFont val="Arial"/>
        <family val="2"/>
      </rPr>
      <t xml:space="preserve">
</t>
    </r>
  </si>
  <si>
    <r>
      <t xml:space="preserve">Document formalisant la politique de l'établissement dans le domaine de la </t>
    </r>
    <r>
      <rPr>
        <b/>
        <u/>
        <sz val="11"/>
        <color rgb="FF0070C0"/>
        <rFont val="Arial"/>
        <family val="2"/>
      </rPr>
      <t>biodiversité.</t>
    </r>
  </si>
  <si>
    <r>
      <rPr>
        <i/>
        <u/>
        <sz val="10"/>
        <color indexed="8"/>
        <rFont val="Arial"/>
        <family val="2"/>
      </rPr>
      <t>Spécifique aux établissements publics</t>
    </r>
    <r>
      <rPr>
        <i/>
        <sz val="10"/>
        <color indexed="8"/>
        <rFont val="Arial"/>
        <family val="2"/>
      </rPr>
      <t xml:space="preserve">
</t>
    </r>
    <r>
      <rPr>
        <b/>
        <i/>
        <sz val="10"/>
        <color indexed="8"/>
        <rFont val="Arial"/>
        <family val="2"/>
      </rPr>
      <t>Plan Administration exemplaire février 2015</t>
    </r>
    <r>
      <rPr>
        <i/>
        <sz val="10"/>
        <color indexed="8"/>
        <rFont val="Arial"/>
        <family val="2"/>
      </rPr>
      <t xml:space="preserve">
Zéro pesticide dans les espaces verts : seuls les produits autorisés en agriculture biologique sont utilisés pour l’entretien des espaces verts.
http://circulaire.legifrance.gouv.fr/pdf/2015/03/cir_39408.pdf</t>
    </r>
  </si>
  <si>
    <r>
      <rPr>
        <sz val="10"/>
        <color rgb="FF00B050"/>
        <rFont val="Arial"/>
        <family val="2"/>
      </rPr>
      <t xml:space="preserve">* 0% pesticides dans la gestion des espaces verts </t>
    </r>
    <r>
      <rPr>
        <sz val="10"/>
        <color indexed="8"/>
        <rFont val="Arial"/>
        <family val="2"/>
      </rPr>
      <t xml:space="preserve">
*</t>
    </r>
    <r>
      <rPr>
        <sz val="10"/>
        <color rgb="FF00B050"/>
        <rFont val="Arial"/>
        <family val="2"/>
      </rPr>
      <t>100% des espaces verts gérés de manière écologique</t>
    </r>
    <r>
      <rPr>
        <sz val="10"/>
        <color indexed="8"/>
        <rFont val="Arial"/>
        <family val="2"/>
      </rPr>
      <t xml:space="preserve">
</t>
    </r>
  </si>
  <si>
    <t>E : % de voiries et parkings / Total des EV
P : % des espaces traités de façon durable / total.</t>
  </si>
  <si>
    <r>
      <rPr>
        <b/>
        <sz val="11"/>
        <color rgb="FF0070C0"/>
        <rFont val="Arial"/>
        <family val="2"/>
      </rPr>
      <t>E : Typologie des espaces par nature/site, des intrants et des déchets. Inventaire de la biodiversité par habitat et espèce/ site. 
P : Plan d'action. Cahiers des charges si externalisation</t>
    </r>
    <r>
      <rPr>
        <sz val="11"/>
        <color rgb="FF0070C0"/>
        <rFont val="Arial"/>
        <family val="2"/>
      </rPr>
      <t xml:space="preserve">
</t>
    </r>
  </si>
  <si>
    <r>
      <t xml:space="preserve">
</t>
    </r>
    <r>
      <rPr>
        <sz val="10"/>
        <color rgb="FF00B050"/>
        <rFont val="Arial"/>
        <family val="2"/>
      </rPr>
      <t>* Plan d'action de gestion de la biodiversité (espèces invasives, usage des sols, pollution, fragmentation, organisation de la fréquentation humaine..)</t>
    </r>
  </si>
  <si>
    <t>E: Superficie et part de milieux naturels couverte par une mesure de protection
P: part des milieux naturels soumis à un plan de gestion</t>
  </si>
  <si>
    <r>
      <rPr>
        <b/>
        <sz val="11"/>
        <color rgb="FF0070C0"/>
        <rFont val="Arial"/>
        <family val="2"/>
      </rPr>
      <t xml:space="preserve">E: Typologie des espaces par site. Inventaire de la </t>
    </r>
    <r>
      <rPr>
        <b/>
        <u/>
        <sz val="11"/>
        <color rgb="FF0070C0"/>
        <rFont val="Arial"/>
        <family val="2"/>
      </rPr>
      <t xml:space="preserve">biodiversité </t>
    </r>
    <r>
      <rPr>
        <b/>
        <sz val="11"/>
        <color rgb="FF0070C0"/>
        <rFont val="Arial"/>
        <family val="2"/>
      </rPr>
      <t>par habitat et espèce/ site.
P : Rapport de diagnostic des pratiques d'entretien des</t>
    </r>
    <r>
      <rPr>
        <b/>
        <u/>
        <sz val="11"/>
        <color rgb="FF0070C0"/>
        <rFont val="Arial"/>
        <family val="2"/>
      </rPr>
      <t xml:space="preserve"> milieux naturels</t>
    </r>
    <r>
      <rPr>
        <b/>
        <sz val="11"/>
        <color rgb="FF0070C0"/>
        <rFont val="Arial"/>
        <family val="2"/>
      </rPr>
      <t xml:space="preserve">
Plan d'action.</t>
    </r>
    <r>
      <rPr>
        <sz val="11"/>
        <color rgb="FF0070C0"/>
        <rFont val="Arial"/>
        <family val="2"/>
      </rPr>
      <t xml:space="preserve">
</t>
    </r>
    <r>
      <rPr>
        <b/>
        <sz val="11"/>
        <color rgb="FF0070C0"/>
        <rFont val="Arial"/>
        <family val="2"/>
      </rPr>
      <t>Cahiers des charges si externalisation</t>
    </r>
  </si>
  <si>
    <r>
      <t xml:space="preserve">Bilan social ou équivalent
</t>
    </r>
    <r>
      <rPr>
        <i/>
        <sz val="10"/>
        <color rgb="FF000000"/>
        <rFont val="Arial"/>
        <family val="2"/>
      </rPr>
      <t/>
    </r>
  </si>
  <si>
    <t xml:space="preserve">E : % hommes/femmes dans le total salariés par catégories,
P : % hommes/femmes dans les instances de gouvernance, et dans les postes d'encadrement, 
</t>
  </si>
  <si>
    <t xml:space="preserve">Bilan social ou équivalent </t>
  </si>
  <si>
    <r>
      <t xml:space="preserve">* 6% de personnes handicappés au sein du personnel
*Décret du 17 mai 2006 relatif à l'accessibilité des établissements recevant du public codifié à l'article R 111-19-8 du code de la construction : avant le 1er janvier 2015, les établissements recevant du public doivent être accessibles aux personnes handicapées
</t>
    </r>
    <r>
      <rPr>
        <u/>
        <sz val="10"/>
        <color indexed="8"/>
        <rFont val="Arial"/>
        <family val="2"/>
      </rPr>
      <t>Cas spécifique des établissements publics</t>
    </r>
    <r>
      <rPr>
        <sz val="10"/>
        <color indexed="8"/>
        <rFont val="Arial"/>
        <family val="2"/>
      </rPr>
      <t>:
* suppression des limites d'âge pour l'accès au recrutement dans la fonction publique (ordonnance n° 2005-901 du 2 août 2005)</t>
    </r>
  </si>
  <si>
    <r>
      <t xml:space="preserve">
</t>
    </r>
    <r>
      <rPr>
        <sz val="10"/>
        <color rgb="FF00B050"/>
        <rFont val="Arial"/>
        <family val="2"/>
      </rPr>
      <t>* personnel de l'établissement représentatif de la diversité française</t>
    </r>
    <r>
      <rPr>
        <sz val="10"/>
        <color indexed="8"/>
        <rFont val="Arial"/>
        <family val="2"/>
      </rPr>
      <t xml:space="preserve"> 
</t>
    </r>
  </si>
  <si>
    <r>
      <t xml:space="preserve">E : % de personnels </t>
    </r>
    <r>
      <rPr>
        <b/>
        <sz val="10"/>
        <color rgb="FFC00000"/>
        <rFont val="Arial"/>
        <family val="2"/>
      </rPr>
      <t>(séniors/ jeunes/ en situation de handicap)</t>
    </r>
    <r>
      <rPr>
        <b/>
        <sz val="11"/>
        <color rgb="FFC00000"/>
        <rFont val="Arial"/>
        <family val="2"/>
      </rPr>
      <t xml:space="preserve">
P : % de personnels </t>
    </r>
    <r>
      <rPr>
        <b/>
        <sz val="10"/>
        <color rgb="FFC00000"/>
        <rFont val="Arial"/>
        <family val="2"/>
      </rPr>
      <t>(idem)</t>
    </r>
    <r>
      <rPr>
        <b/>
        <sz val="11"/>
        <color rgb="FFC00000"/>
        <rFont val="Arial"/>
        <family val="2"/>
      </rPr>
      <t xml:space="preserve"> par catégories
</t>
    </r>
    <r>
      <rPr>
        <i/>
        <sz val="10"/>
        <color rgb="FF000000"/>
        <rFont val="Arial"/>
        <family val="2"/>
      </rPr>
      <t/>
    </r>
  </si>
  <si>
    <r>
      <t xml:space="preserve">Bilan de la mise en oeuvre de la charte de la diversité
</t>
    </r>
    <r>
      <rPr>
        <i/>
        <sz val="10"/>
        <color rgb="FF000000"/>
        <rFont val="Arial"/>
        <family val="2"/>
      </rPr>
      <t/>
    </r>
  </si>
  <si>
    <t>Extrait du bilan social présentant la politique de formation ou équivalent</t>
  </si>
  <si>
    <r>
      <t xml:space="preserve">E : budget de formation % masse salariale
P : % de personnels par catégories ayant bénéficié de journée(s) de formation /an
</t>
    </r>
    <r>
      <rPr>
        <sz val="11"/>
        <rFont val="Arial"/>
        <family val="2"/>
      </rPr>
      <t/>
    </r>
  </si>
  <si>
    <t>Plan de formation détaillé</t>
  </si>
  <si>
    <t>E : nbre de promotions, de mobilité interne, VAE et VAP.
P : % de mobilités satisfaites par rapport à l'offre</t>
  </si>
  <si>
    <t>Bilan social ou équivalent</t>
  </si>
  <si>
    <t>Rapport du CHSCT ou équivalent</t>
  </si>
  <si>
    <t>5 - AXE POLITIQUE SOCIALE ET ANCRAGE TERRITORIAL - suite</t>
  </si>
  <si>
    <t>*Conformité réglementaire aux normes d'hygiène, de sécurité et de santé. Elaboration du document unique annuel, existence d'un CHSCT (&gt;50 salariés)
*Décret du 17 mai 2006 relatif à l'accessibilité des établissements recevant du public codifié à l'article R 111-19-8 du code de la construction : avant le 1er janvier 2015, les établissements recevant du public doivent être accessibles aux personnes handicapées</t>
  </si>
  <si>
    <t>*Sensibiliser 100% des nouveaux étudiants aux risques liés à la consommation d’alcool et de stupéfiants</t>
  </si>
  <si>
    <r>
      <t xml:space="preserve">E : existence d'un CHSCT actif
P : Existence et suivi du document unique </t>
    </r>
    <r>
      <rPr>
        <b/>
        <sz val="10"/>
        <color rgb="FFC00000"/>
        <rFont val="Arial"/>
        <family val="2"/>
      </rPr>
      <t>(DUERP)</t>
    </r>
    <r>
      <rPr>
        <b/>
        <sz val="11"/>
        <color rgb="FFC00000"/>
        <rFont val="Arial"/>
        <family val="2"/>
      </rPr>
      <t xml:space="preserve"> et plan de prévention</t>
    </r>
  </si>
  <si>
    <t>PV publiés du CHS-CT</t>
  </si>
  <si>
    <r>
      <rPr>
        <sz val="10"/>
        <color rgb="FF00B050"/>
        <rFont val="Arial"/>
        <family val="2"/>
      </rPr>
      <t xml:space="preserve">* 100% des personnels de l'établissement vivent au dessus du seuil de pauvreté
</t>
    </r>
    <r>
      <rPr>
        <sz val="10"/>
        <color indexed="8"/>
        <rFont val="Arial"/>
        <family val="2"/>
      </rPr>
      <t xml:space="preserve">
</t>
    </r>
    <r>
      <rPr>
        <sz val="10"/>
        <color rgb="FF00B050"/>
        <rFont val="Arial"/>
        <family val="2"/>
      </rPr>
      <t>*Participer à l’observatoire du bruit de l’agglomération quand celui-ci existe.</t>
    </r>
  </si>
  <si>
    <t>E : existence d'un plan d'action de mise en place d'une politique de qualité de vie auprès des personnels et des étudiants
P : Enquête de satisfaction auprès des personnels et des étudiants</t>
  </si>
  <si>
    <t>Rapport d'activité du "service d'action social"</t>
  </si>
  <si>
    <t>Document formalisant la politique d'égalité des chances</t>
  </si>
  <si>
    <r>
      <rPr>
        <sz val="10"/>
        <color indexed="30"/>
        <rFont val="Arial"/>
        <family val="2"/>
      </rPr>
      <t xml:space="preserve">
</t>
    </r>
    <r>
      <rPr>
        <sz val="10"/>
        <color rgb="FF00B050"/>
        <rFont val="Arial"/>
        <family val="2"/>
      </rPr>
      <t>*Etre représentatif de la société française en termes de CSP, genre, minorité visible et handicap pour les étudiants</t>
    </r>
    <r>
      <rPr>
        <sz val="10"/>
        <color indexed="8"/>
        <rFont val="Arial"/>
        <family val="2"/>
      </rPr>
      <t xml:space="preserve">
</t>
    </r>
  </si>
  <si>
    <r>
      <t xml:space="preserve">E : nombre d'étudiants boursiers
P : taux d'insertion </t>
    </r>
    <r>
      <rPr>
        <b/>
        <sz val="10"/>
        <color rgb="FFC00000"/>
        <rFont val="Arial"/>
        <family val="2"/>
      </rPr>
      <t>(professionnelle, autre...)</t>
    </r>
    <r>
      <rPr>
        <b/>
        <sz val="11"/>
        <color rgb="FFC00000"/>
        <rFont val="Arial"/>
        <family val="2"/>
      </rPr>
      <t xml:space="preserve"> des étudiants par filières</t>
    </r>
  </si>
  <si>
    <t>Rapport d'activité du service d'aide aux étudiants</t>
  </si>
  <si>
    <r>
      <t xml:space="preserve">
</t>
    </r>
    <r>
      <rPr>
        <sz val="10"/>
        <color rgb="FF00B050"/>
        <rFont val="Arial"/>
        <family val="2"/>
      </rPr>
      <t>*Une cellule par établissement entièrement dédiée à l'accueil et à l'intégration des étudiants étrangers (budget, salariés,
bureaux, objectifs propres).</t>
    </r>
  </si>
  <si>
    <t>E : % d'étudiants internationaux
P : % de réussite des étudiants internationaux par catégories</t>
  </si>
  <si>
    <t xml:space="preserve">Rapport d'activité du service relations inernationales. </t>
  </si>
  <si>
    <t>E : existence d'un service dédié aux services aux étudiants
P : enquêtes de satisfaction auprès des étudiants</t>
  </si>
  <si>
    <r>
      <t>Document stratégique de l'établissement relatif à ce point</t>
    </r>
    <r>
      <rPr>
        <b/>
        <sz val="11"/>
        <color rgb="FF000000"/>
        <rFont val="Arial"/>
        <family val="2"/>
        <charset val="1"/>
      </rPr>
      <t/>
    </r>
  </si>
  <si>
    <r>
      <t xml:space="preserve">E : nombre de projets transversaux </t>
    </r>
    <r>
      <rPr>
        <b/>
        <sz val="10"/>
        <color rgb="FFC00000"/>
        <rFont val="Arial"/>
        <family val="2"/>
      </rPr>
      <t>(collectivité-établissement)</t>
    </r>
    <r>
      <rPr>
        <b/>
        <sz val="11"/>
        <color rgb="FFC00000"/>
        <rFont val="Arial"/>
        <family val="2"/>
      </rPr>
      <t xml:space="preserve"> /an au sein du territoire
P : Existence d'une instance stratégique intégrant le DD&amp;RS entre l'établlissement et la collectivité </t>
    </r>
  </si>
  <si>
    <t>Schéma local ESR ou similaire incluant le DD&amp;RS</t>
  </si>
  <si>
    <t>GLOSSAIRE</t>
  </si>
  <si>
    <t>TERMES</t>
  </si>
  <si>
    <t>DEFINITION</t>
  </si>
  <si>
    <t>SOURCES ET COMPLEMENTS D'INFORMATION</t>
  </si>
  <si>
    <t>Achat Durable</t>
  </si>
  <si>
    <t>Des achats durables ou écoresponsables sont des achats de produits ou services plus respectueux de l'environnement et fabriqués dans des conditions socialement et environnementalement respectueuses, par exemple dans le cadre du commerce équitable. On parle d'achats verts lorsque l'on ne prend en compte que la dimension environnementale. Le concept d'achats durables est donc plus large.</t>
  </si>
  <si>
    <t>ACMO </t>
  </si>
  <si>
    <t>Agent Chargé de la Mise en Œuvre des règles d’Hygiène et sécurité</t>
  </si>
  <si>
    <t xml:space="preserve">http://www.comprendre-agir.org/images/fichier-dyn/doc/acmo_decret.pdf.pdf </t>
  </si>
  <si>
    <t>Analyse du Cycle de Vie (ACV)</t>
  </si>
  <si>
    <t xml:space="preserve">
L'analyse de cycle de vie est une méthode normalisée (ISO 14040) pour évaluer les impacts environnementaux d'un produit, d'un service ou d'un procédé du berceau à la tombe. Des chercheurs travaillent pour essayer de l'élargir au domaine social.</t>
  </si>
  <si>
    <t xml:space="preserve">http://fr.wikipedia.org/wiki/Analyse_du_cycle_de_vie  
http://www.eco-info.org/IMG/ACV/ACV/ACV_ADEME.pdf </t>
  </si>
  <si>
    <t>Bien Commun</t>
  </si>
  <si>
    <t xml:space="preserve">BIEN est à prendre au sens concret, juridique ou économique, et COMMUN au sens de collectif - Qui appartient à tous sans pouvoir appartenir à quelqu'un en particulier. Qui doit être préservé et enrichi par la communauté pour être utile à tous </t>
  </si>
  <si>
    <t xml:space="preserve">http://fr.wikipedia.org/wiki/Bien_commun </t>
  </si>
  <si>
    <t>Bilan Carbone TM</t>
  </si>
  <si>
    <t xml:space="preserve">Outil permettant de calculer les quantités d' émissions de gaz à effet de serre (exprimées en teqCO2 ou en TeqC)
Outil faisant l'objet d'une marque déposée par l'ADEME et transféré à l'association Bilan Carbone
Son utilisation nécessite une formation spécifique. </t>
  </si>
  <si>
    <t xml:space="preserve">http://www.associationbilancarbone.fr/bilancarbone/index.php </t>
  </si>
  <si>
    <t>Biodiversité</t>
  </si>
  <si>
    <t>La biodiversité, contraction de "biologique" et de "diversité", représente la diversité des êtres vivants et des écosystèmes : la faune, la flore, les bactéries, les milieux mais aussi les races, les gènes et les variétés domestiques. Cette notion intègre les interactions qui existent entre les différents organismes précités, tout comme les interactions entre ces organismes et leurs milieux de vie. D’où sa complexité et sa richesse.</t>
  </si>
  <si>
    <t>http://www.developpement-durable.gouv.fr/-La-biodiversite,4247-.html
http://fr.wikipedia.org/wiki/Biodiversit%C3%A9</t>
  </si>
  <si>
    <t>Campus Responsables</t>
  </si>
  <si>
    <t>Initiative de la société Graines de changement en faveur de la démarche développement durable des établissements d'enseignement supérieur.</t>
  </si>
  <si>
    <t xml:space="preserve">http://www.campusresponsables.com/ </t>
  </si>
  <si>
    <t>Cartographie des compétences</t>
  </si>
  <si>
    <t>La cartographie des compétences est un outil se présentant sous forme de tableau à double entrée, permettant de croiser les compétences requises dans un périmètre donné (un site, une unité de formation, etc.) et les compétences détenues par les salariés actuels.
Le croisement permet de mettre en évidence, à l'usage de l'encadrement, des points forts et des points faibles.
Par exemple, il permettra de constater qu'une compétence n'est détenue au bon niveau que par un seul salarié, ce qui peut poser des problèmes en cas d'absence ou de démission.
La norme ISO 9001-2000 appelle cet outil un « diagramme de polyvalence ».
Il permet d'orienter les actions de formation, par exemple dans le cas évoqué pour faire acquérir la compétence à un second salarié.</t>
  </si>
  <si>
    <t>définition extraite de sources multiples</t>
  </si>
  <si>
    <t>CHSCT</t>
  </si>
  <si>
    <t xml:space="preserve">Le comité d'hygiène, de sécurité et des conditions de travail </t>
  </si>
  <si>
    <t>http://www.travailler-mieux.gouv.fr/Qu-est-ce-qu-un-CHSCT.html</t>
  </si>
  <si>
    <t>CIRSES</t>
  </si>
  <si>
    <t>Le Collectif pour l'Intégration de la Responsabilité Sociétale dans l'Enseignement Supérieur est une association loi 1901 qui rassemble les responsables DD&amp;RS des universités et écoles, politiques ou opérationnels, ainsi que des établissements d'enseignement supérieur et de recherche. Cirses accompagne la montée en compétence des "Missions DD&amp;RS" des établissements et par conséquent des responsables de ces missions. Cirses est par ailleurs l'opérateur du label DD&amp;RS.</t>
  </si>
  <si>
    <t xml:space="preserve">http://www.cirses.fr </t>
  </si>
  <si>
    <t>Co-conception</t>
  </si>
  <si>
    <t>La co-conception est l'activité de conception de produit ou de service où le client-consommateur-utilisateur joue un rôle actif dans l’activité de conception. Dans un projet complexe la co-conception dépasse la classique relation client/fournisseur pour intégrer toutes les parties prenantes dans la conduite du projet.</t>
  </si>
  <si>
    <t>https://fr.wikipedia.org/wiki/Coconception</t>
  </si>
  <si>
    <t>Comité 21 </t>
  </si>
  <si>
    <t>Comité français pour l’environnement et le développement durable. Il s’agit d’une association à but non lucratif née en 1995 pour faire vivre en France l'Agenda 21, programme d'actions pour le 21e siècle ratifié au Sommet de la Terre de Rio. L'Agenda 21 appelle les décideurs et les citoyens à prendre part aux mutations qui s'imposent à tous, pour préserver la planète et pour construire un développement plus responsable, plus équitable, plus humain.</t>
  </si>
  <si>
    <t xml:space="preserve">http://www.comite21.org/ </t>
  </si>
  <si>
    <t>ComUE</t>
  </si>
  <si>
    <t>Communauté d'Universités et d'Etablissement, terminologie instituée par la loi du n° 2013-660 du 22 juillet 2013 relative à l'enseignement supérieur et à la recherche dite "loi Fioraso" désignant un regroupement d'établissements ayant le statut d'EPSCP et se substituant aux anciens PRES.</t>
  </si>
  <si>
    <t>http://www.legifrance.gouv.fr/affichTexte.do?cidTexte=JORFTEXT000027735009</t>
  </si>
  <si>
    <t>Coûts cachés</t>
  </si>
  <si>
    <t>Les coûts dus à des phénomènes habituellement non pris en compte par les systèmes comptables officiels. Les origines peuvent être des dysfonctionnements organisationnels ou une non prise en compte des externalités sociales et environnementales dans les bilans des organisations.</t>
  </si>
  <si>
    <t>http://www.ccg.edu/fichiers/M1/CCG103M1Ctcaches.pdf</t>
  </si>
  <si>
    <t>CPER</t>
  </si>
  <si>
    <t>Contrat de Projets Etat / Région</t>
  </si>
  <si>
    <t xml:space="preserve">http://www.recherche.gouv.fr/cid5758/les-contrats-de-projets-etat-region-c.p.e.r.html </t>
  </si>
  <si>
    <t>CREM, REM</t>
  </si>
  <si>
    <t>Respectivement marchés publics de Conception, Réalisation, Exploitation/Maintenance et et Réalisation, Exploitation/Maintenance ajoutés en 2011 à l'Art 73 du code des marchés publics. Il s’agit de marchés publics globaux confiés à un seul titulaire en vue de l’atteinte d’objectifs chiffrés de performance sur lesquels ce dernier s’engage et qui peuvent être liés par exemple au niveau d’activité, à la qualité de service, à l’efficacité énergétique ou à l’incidence écologique.</t>
  </si>
  <si>
    <t>http://www.marche-public.fr/contrats-publics/Decret-2011-1000-modifications-cmp.htm</t>
  </si>
  <si>
    <t>DBO5</t>
  </si>
  <si>
    <t>Demande Biologique en Oxygène mesurée sur 5 jours: permet de mesurer la quantité de pollution organique carbonée dégradable par voie biologique</t>
  </si>
  <si>
    <t xml:space="preserve">http://fr.wikipedia.org/wiki/Demande_biologique_en_oxyg%C3%A8ne </t>
  </si>
  <si>
    <t>DCO</t>
  </si>
  <si>
    <t>Demande chimique en Oxygène: permet de mesurer la quantité de pollution organique carbonée dégradable chimiquement</t>
  </si>
  <si>
    <t xml:space="preserve">http://fr.wikipedia.org/wiki/Demande_chimique_en_oxyg%C3%A8ne </t>
  </si>
  <si>
    <t>DD&amp;RS</t>
  </si>
  <si>
    <t>Développement Durable et Responsabilité Sociétale. On parle parfois de responsabilité sociale mais il faut entendre social au sens des rapports de l'organisation avec la société.</t>
  </si>
  <si>
    <t xml:space="preserve">GT Référentiel CPU/CGE
http://fr.wikipedia.org/wiki/Responsabilit%C3%A9_soci%C3%A9tale </t>
  </si>
  <si>
    <t>DEEE</t>
  </si>
  <si>
    <t>Déchets d’équipements Electriques et Electroniques</t>
  </si>
  <si>
    <t xml:space="preserve">http://www2.ademe.fr/servlet/KBaseShow?catid=14688&amp;cid=96&amp;m=3&amp;sort=-1 </t>
  </si>
  <si>
    <t>Diversité</t>
  </si>
  <si>
    <t>Se rapporte à la diversité culturelle, c'est à dire à la constatation de l'existence de différentes cultures. Cf. charte de la diversité contre notamment les discriminations raciales, de sexe ou de culture.</t>
  </si>
  <si>
    <t xml:space="preserve">www.charte-diversite.com/ </t>
  </si>
  <si>
    <t>DPE</t>
  </si>
  <si>
    <t>Diagnostique de Performance Energétique</t>
  </si>
  <si>
    <t xml:space="preserve">http://www2.ademe.fr/servlet/KBaseShow?sort=-1&amp;cid=96&amp;m=3&amp;catid=15028 </t>
  </si>
  <si>
    <t>Effinergie</t>
  </si>
  <si>
    <t>Labels crées par l'association du même nom visant à identifier les bâtiments dont les très faibles besoins énergétiques contribuent à atteindre les objectifs de 2050 : réduire les émissions de gaz à effet de serre par 4.</t>
  </si>
  <si>
    <t xml:space="preserve">http://www.effinergie.org/ </t>
  </si>
  <si>
    <t>Egalité des chances</t>
  </si>
  <si>
    <t>Exigence qui veut que le statut social des individus d’une génération ne dépende plus des caractéristiques morales, ethniques, religieuses, et surtout financières et sociales des générations précédentes.</t>
  </si>
  <si>
    <t xml:space="preserve">http://fr.wikipedia.org/wiki/%C3%89galit%C3%A9_des_chances </t>
  </si>
  <si>
    <t>Filière</t>
  </si>
  <si>
    <t>Études différenciées permettant à des étudiants de s'orienter vers des activités, des professions différentes : La filière technique, la filière littéraire, la filière scinetifique etc..Dans le système LMD une filière est un cursus de formation ayant pour objectif de faire acquérir à l'étudiant des aptitudes et des compétences dans un domaine donné. Elle consiste en un ensemble cohérent de modules pris dans un ou plusieurs champs disciplinaires.</t>
  </si>
  <si>
    <t xml:space="preserve">
http://www.larousse.fr/dictionnaires/francais/fili%C3%A8re/33720 
</t>
  </si>
  <si>
    <t>GPEC</t>
  </si>
  <si>
    <t>() Gestion Prévisionnelle des Emplois et des Compétences : En RH, il s'agit de maitriser l'évolution de l'emploi : IE. Gestion de la pyramide des âges, créer les fiches emplois-type, les fiches de postes...Pour le salarié, il s'agit d'élaborer et mettre en œuvre un plan d'évolution de carrière. La GPEC contribue au développement de l'employabilité des salariés, fait partie de la loi sur" la formation tout au long de la vie".</t>
  </si>
  <si>
    <t xml:space="preserve">Définition de terrain
http://fr.wikipedia.org/wiki/Gestion_pr%C3%A9visionnelle_des_emplois_et_des_comp%C3%A9tences  </t>
  </si>
  <si>
    <t>GRI</t>
  </si>
  <si>
    <t>Global Reporting Initiative: organisme à but non lucratif qui promeut le développement soutenable de l'économie en fournissant les lignes directrices d'un reporting soutenable (méthodologie, indicateurs..)</t>
  </si>
  <si>
    <t>https://www.globalreporting.org/languages/French/Pages/default.aspx</t>
  </si>
  <si>
    <t>GTB</t>
  </si>
  <si>
    <t>Gestion Technique des Bâtiments</t>
  </si>
  <si>
    <t>http://fr.wikipedia.org/wiki/Gestion_technique_de_b%C3%A2timent</t>
  </si>
  <si>
    <t>HCERES</t>
  </si>
  <si>
    <t>Haut Conseil de l'Evaluation de la Recherche et de l'Enseignement Supérieur, vient en substitution de l'AERES de par la loi n° 2013-660 du 22 juillet 2013 relative à l'enseignement supérieur et à la recherche.</t>
  </si>
  <si>
    <t>http://www.hceres.fr/</t>
  </si>
  <si>
    <t>HQE</t>
  </si>
  <si>
    <t>Haute Qualité Environnementale: marque commerciale basée sur un référentiel en 14 cibles d'éco-construction, d'éco-gestion, de confort et de santé.</t>
  </si>
  <si>
    <t>http://assohqe.org/hqe/
http://fr.wikipedia.org/wiki/Haute_qualit%C3%A9_environnementale</t>
  </si>
  <si>
    <t>HSE</t>
  </si>
  <si>
    <t>Hygiène Sécurité Environnement</t>
  </si>
  <si>
    <t xml:space="preserve">http://fr.wikipedia.org/wiki/Hygi%C3%A8ne_Sant%C3%A9_S%C3%A9curit%C3%A9_Environnement </t>
  </si>
  <si>
    <t>Impacts</t>
  </si>
  <si>
    <r>
      <t xml:space="preserve">Utilisé ici au sens anglo-saxon du terme: </t>
    </r>
    <r>
      <rPr>
        <b/>
        <i/>
        <sz val="11"/>
        <color indexed="8"/>
        <rFont val="Arial"/>
        <family val="2"/>
      </rPr>
      <t xml:space="preserve">effet ou influence </t>
    </r>
    <r>
      <rPr>
        <i/>
        <sz val="11"/>
        <color indexed="8"/>
        <rFont val="Arial"/>
        <family val="2"/>
      </rPr>
      <t>et non au sens français originel: choc ou dégat. Il désigne les retentissements (indirects ou non) d'un événement, d'un processus, d'une activité, d'une infrastructure sur l'environnement, la santé, l'économie, etc. La connotation française est plutôt négative alors que ce n'est pas le cas en anglais.</t>
    </r>
  </si>
  <si>
    <t>http://www.larousse.fr/dictionnaires/francais/impact/41780</t>
  </si>
  <si>
    <t>ISO 26000</t>
  </si>
  <si>
    <t>Norme internationale de gestion de la Responsabilité Sociétale des Organisations. Il ne s'agit pas d'une accréditation mais de pratiques proposées et de principes à suivre pour mettre en place une politique de développement durable dans une organisation. Bien qu’il s’agisse formellement d’une Norme  dans la hiérarchie des textes de l’ISO, il ne s’agit pas d’une norme aux sens habituels du terme, mais d’un document d’orientation, de guidance (traduit en français par « lignes directrices »). Ce sont, pour l’essentiel, des énoncés de définitions et de principes et non la présentation de modes opératoires ou de procédures comme dans les normes qualité (ISO 9000) ou de respect de l’environnement (ISO 14000). Elle ne peut pas donner lieu à certification au sens de l'ISO</t>
  </si>
  <si>
    <t>ISO 50001</t>
  </si>
  <si>
    <t>Norme internationale certifiable portant sur un système de management de l'énergie</t>
  </si>
  <si>
    <t>https://www.iso.org/obp/ui/fr/#iso:std:iso:50001:ed-1:v1:fr</t>
  </si>
  <si>
    <t>kWh EP./m²/an </t>
  </si>
  <si>
    <t>Unité de mesure de la consommation d'énergie primaire par unité de surface et par an. Elle sert notamment à mesurer la performance énergétique d'un bâtiment.</t>
  </si>
  <si>
    <t>Sources multiples sur internet</t>
  </si>
  <si>
    <t>LABEL DD&amp;RS CGE/CPU</t>
  </si>
  <si>
    <t>Label Développement Durable et Responsabilité Sociétale élaboré par la CPU et la CGE et basé sur le référentiel du même nom (ou référentiel plan vert) en réponse à l'art 55 du Grenelle 1 de l'environnement. Son objet est la valorisation de l'engagement des établissements et la montée en compétence de la communauté de l'enseignement supérieur française sur le DD&amp;RS. Le label DD&amp;RS est porté administrativement par un opérateur et délivré par un Comité de labellisation composé de pairs, de ministères, de la CGE, de la CPU et du Refedd.</t>
  </si>
  <si>
    <t xml:space="preserve">http://label-ddrs.org/
 </t>
  </si>
  <si>
    <t>La communication Responsable</t>
  </si>
  <si>
    <t>La communication responsable est une communication qui évalue et pilote de façon responsable les conséquences environnementales, sociales et sociétales des moyens qu'elle met en œuvre et des messages qu'elle élabore. 
Elle privilégie les moyens éco-conçus, n'utilise les arguments écologiques que lorsque cela se justifie et refuse la promotion de comportements qui impacteront négativement la qualité de notre environnement et de nos relations sociales</t>
  </si>
  <si>
    <t>Définition du collectif Adwiser 
http://www.blog-adwiser.com/</t>
  </si>
  <si>
    <t>Learning by doing</t>
  </si>
  <si>
    <t>Acquisition de savoirs et savoir-faire par l'expérience / la pratique. Concept introduit pour la première fois par l'économiste américain Kenneth Arrow</t>
  </si>
  <si>
    <t xml:space="preserve">http://fr.wikipedia.org/wiki/Apprentissage_par_la_pratique </t>
  </si>
  <si>
    <t>Literacy test</t>
  </si>
  <si>
    <t>Test international sur les connaissances liées au développement durable soutenue par des agences onusiennes, des établissements d'enseignement supérieur et porté par une association loi 1901: "sulite"</t>
  </si>
  <si>
    <t>http://www.sulite.org/fr/substainability_home</t>
  </si>
  <si>
    <t>Loi Grenelle 1</t>
  </si>
  <si>
    <t>Article 55 : 
[…] « Les établissements d’enseignement supérieur élaboreront, pour la rentrée 2009, un « Plan vert » pour les campus. Les universités et grandes écoles pourront solliciter une labellisation sur le fondement de critères de développement durable. » […]</t>
  </si>
  <si>
    <t xml:space="preserve">http://www.legrenelle-environnement.fr/Loi-Grenelle-1,74.html </t>
  </si>
  <si>
    <t>Loi Grenelle 2 </t>
  </si>
  <si>
    <t>« Loi portant engagement national pour l'environnement ». Il vise, en France à décliner et appliquer concrètement la Loi dite Grenelle I précédemment adoptée en octobre 2008 et validée le 11 février 2009</t>
  </si>
  <si>
    <t xml:space="preserve">http://www.legrenelle-environnement.fr/-Loi-Grenelle-2-.html </t>
  </si>
  <si>
    <t>MES</t>
  </si>
  <si>
    <t>Matières en suspension :caractérise la quantité de matières solides en suspension dans les eaux</t>
  </si>
  <si>
    <t xml:space="preserve">http://fr.wikipedia.org/wiki/Mati%C3%A8re_en_suspension </t>
  </si>
  <si>
    <t>Milieu naturel</t>
  </si>
  <si>
    <t>Espace qui n'a été ni cultivé, ni artificialisé (route, parking, bâtiments,...) par l'homme. Cela n'exclue pas que l'on puisse le gérer de façon à conserver ou améliorer sa biodiversité, mais également, si cela est nécessaire, pour assurer la sécurité des personnes qui le parcourent.</t>
  </si>
  <si>
    <t xml:space="preserve">http://www.universalis.fr/encyclopedie/milieu-naturel/ </t>
  </si>
  <si>
    <t>Module de formation</t>
  </si>
  <si>
    <t>Dans le système LMD, le module est l'unité fondamentale du système de formation. Il comprend un à deux éléments de module qui peuvent être enseignés dans une ou plusieurs langues ; un élément de module peut être soit une matière enseignée sous forme de cours théoriques et/ou de travaux dirigés et/ou de travaux pratiques, soit une activité pratique consistant en travaux sur le terrain ou projet, soit un stage. Les différents éléments d'un module constituent une unité cohérente.</t>
  </si>
  <si>
    <t>sources multiples sur internet</t>
  </si>
  <si>
    <t>Monétarisation des indicateurs extra-financiers</t>
  </si>
  <si>
    <t>En émergence dans les entreprises du CAC 40 notamment. Notion apparue visiblement en France au printemps 2011 sous l'impulsion entre autre de Jacques de Saint-Front. Conduit à faire valoir les impacts RSO et mesurer financièrement leur gestion. Permet à une organisation de valoriser financièrement tout ou partie de  son plan d'action sociétal. Outil essentiel d'essaimage de pratiques RSO concrètes et objectives</t>
  </si>
  <si>
    <t>http://www.setra.equipement.gouv.fr/IMG/pdf/1017w_Rapport_monetarisation_externalites_environnementales.pdf
http://www.greqam.fr/IMG/pdf/Valeur-2.pdf</t>
  </si>
  <si>
    <t>Parité</t>
  </si>
  <si>
    <t>Egalité homme/femme en sociologie</t>
  </si>
  <si>
    <t xml:space="preserve">http://fr.wikipedia.org/wiki/Parit%C3%A9 </t>
  </si>
  <si>
    <t>Parties prenantes internes (PPI) et externes (PPE)</t>
  </si>
  <si>
    <t>Une partie prenante est un acteur individuel ou collectif concerné par une décision ou un projet. La notion de partie prenante est centrale dans les questions de responsabilité sociétale. L'identification des parties prenantes et le dialogue avec celles-ci font l'objet du point 5 de la norme ISO 26000 sur la responsabilité sociétale des organisations, parue en 2010. Personne physique ou morale susceptible d’affecter ou d’être affectée par l’activité d’une organisation : ensemble très large composé des personnes ayant des intérêts directs avec l’organisation et relevant de sa production directe. Parties prenantes Internes = personnels, étudiants, fournisseurs, enseignants…. Parties Prenantes Externes : associations, collectivités, partenariats ponctuels, territoire, média, riverains, ONG, grand public…</t>
  </si>
  <si>
    <t>PBL</t>
  </si>
  <si>
    <t>Problem Based Learning:  apprentissage par problème</t>
  </si>
  <si>
    <t xml:space="preserve">http://fr.wikipedia.org/wiki/Problem-based_learning </t>
  </si>
  <si>
    <t xml:space="preserve">PDC </t>
  </si>
  <si>
    <t>Plan développement campus</t>
  </si>
  <si>
    <t>PDC, PDE, PDA, PDIE</t>
  </si>
  <si>
    <t>Plan de déplacement respectivement Campus, d'Entreprise ou d'Etablissement, d'Administration, Inter Etablissements .
Ces plans présentent des actions pour diminuer les déplacements polluants et favoriser les transports en commun et le déplacements "doux" (vélo, marche à pied,..)</t>
  </si>
  <si>
    <t xml:space="preserve">http://www.plan-deplacements.fr/servlet/getDoc?id=33875&amp;m=3&amp;cid=17275 
http://www.refedd.org/plan-de-deplacement-etudiant.html 
http://www.legifrance.gouv.fr/affichTexte.do?cidTexte=JORFTEXT000000823052&amp;dateTexte= </t>
  </si>
  <si>
    <t>Performance globale</t>
  </si>
  <si>
    <t xml:space="preserve">La performance globale d'une organisation se développe selon trois dimensions complémentaires : la performance économique, la performance sociétale, et la performance environnementale, ce qui donne lieu à un rapport d'activité DD-RS formulé selon une triple ligne de résultat : le résultat financier, le résultat sociétal et le résultat environnemental. </t>
  </si>
  <si>
    <t xml:space="preserve">synthèse de plusieurs sources
http://www.jeunesdirigeants.fr/Default.aspx?tabid=92 </t>
  </si>
  <si>
    <t>Pôle</t>
  </si>
  <si>
    <t>Approche transversale, qui rassemble sur un territoire donné, des entreprises, des laboratoires de recherche, des établissements de formation, des collectivités, en vue de développer des synergies et des coopération par des projets collaboratifs et innovants pour être leader dans les domaines d'activités concernés. i.e. : pôles de compétitivité</t>
  </si>
  <si>
    <t xml:space="preserve">http://competitivite.gouv.fr/ </t>
  </si>
  <si>
    <t>PRME</t>
  </si>
  <si>
    <t>Principle of Responsible Management in Education</t>
  </si>
  <si>
    <t>http://www.unprme.org/</t>
  </si>
  <si>
    <t>Programme</t>
  </si>
  <si>
    <t>Un système organisé de finalités, de buts, d’activités d’apprentissage et de moyens d’évaluation préparant les étudiants à exercer une activité/profession donnée en faisant preuve de  jugement et de rigueur scientifique.</t>
  </si>
  <si>
    <t>sources variées</t>
  </si>
  <si>
    <t>Rapport d'activité intégré</t>
  </si>
  <si>
    <t>Le rapport d'activité "classique" et le rapport DD&amp;RS constituent un seul et même rapport croisant indicateurs financiers et extra-fianciers. (cf art 225 du Grenelle)</t>
  </si>
  <si>
    <t>http://www.legifrance.gouv.fr/affichTexteArticle.do;jsessionid=0A058870D8460143E24E853AB3B2F934.tpdjo04v_2?idArticle=JORFARTI000022471678&amp;cidTexte=JORFTEXT000022470434&amp;dateTexte=29990101&amp;categorieLien=id</t>
  </si>
  <si>
    <t>REFEDD</t>
  </si>
  <si>
    <t>Reseau Français des Etudiants pour le Développement Durable: réseau d'associations présentes au sein des écoles et des universités</t>
  </si>
  <si>
    <t>http://www.refedd.org/</t>
  </si>
  <si>
    <t>Référentiel Développement Durable plan vert CPU-CGE</t>
  </si>
  <si>
    <t>Référentiel élaboré conjointement par la CPU (conférence des Présidents d’Université) et la CGE (Conférence des Grandes Ecoles). Ce référentiel doit constituer à la fois un guide d’autodiagnostic, un tableau de bord, un guide stratégique et une base de référentiel de certification. Un déploiement national de ce référentiel est prévu pour la rentrée universitaire 2010. Ce référentiel, est l’outil de pilotage du « plan vert » (finalisé d’ici la fin de l’année 2009), cible cinq domaines prioritaires : Stratégie, Management et Gouvernance participative ; Politique sociale et ancrage territorial ; Gestion environnementale ; Formation ; Recherche ».
Objectifs du référentiel :
- Faire un état des lieux
- Analyser et diagnostiquer ses points forts et ses points faibles
- Définir sa stratégie de Développement Durable en cohérence avec sa politique générale
- Elaborer son plan d’actions
- Mettre en œuvre le plan d’actions définies
- Evaluer et développer un processus d’amélioration continu et de progrès
- Base d'un processus de labellisation</t>
  </si>
  <si>
    <t>RSO</t>
  </si>
  <si>
    <t>Responsabilité Sociétale des Organisations, terminologie retenue officiellement par ISO 26000 en réponse aux débats portant sur la qualification de la Responsabilité Sociétale et sur les différences d'appréciations social vs sociétal. 
Responsabilité d’une organisation vis-à-vis des impacts de ses décisions et de ses activités sur la société et l’environnement, se 
traduisant par un comportement transparent et éthique qui :
Contribue au développement durable, y compris à  la santé et au bien-être de la société ;
Prend en compte les attentes des parties prenantes ;
Respecte les lois en vigueur tout en étant en cohérence avec les normes internationales de comportement ;
Est intégré dans l’ensemble de  l’organisation et mis en œuvre dans ses relations.</t>
  </si>
  <si>
    <t>SDIA</t>
  </si>
  <si>
    <t>Schéma Directeur Immobilier et d'Aménagement (cf. page 126 mode emploi ci-joint)</t>
  </si>
  <si>
    <t xml:space="preserve">http://edgesip.sup.adc.education.fr/contrats/editorial_contrats/vague_2007/docs/Mode_emploi.pdf </t>
  </si>
  <si>
    <t>SHON</t>
  </si>
  <si>
    <t xml:space="preserve">Surface Hors Œuvre Nette, définie par l'article R112-2 du code de l'urbanisme, la SHON est une mesure de superficie des planchers pour les projets de construction immobilière. </t>
  </si>
  <si>
    <t>Surface Hors Œuvre Nette</t>
  </si>
  <si>
    <t xml:space="preserve">http://vosdroits.service-public.fr/particuliers/F2868.xhtml </t>
  </si>
  <si>
    <t>SPCI</t>
  </si>
  <si>
    <t>Sauvegarde du Patrimoine Culturel Immatériel : 
(a) les traditions et expressions orales, y compris la langue comme vecteur du
patrimoine culturel immatériel ;
(b) les arts du spectacle ;
(c) les pratiques sociales, rituels et événements festifs ;
(d) les connaissances et pratiques concernant la nature et l'univers ;
(e) les savoir-faire liés à l'artisanat traditionnel.</t>
  </si>
  <si>
    <t xml:space="preserve">http://unesdoc.unesco.org/images/0013/001325/132540f.pdf </t>
  </si>
  <si>
    <t>Sphère d'influence</t>
  </si>
  <si>
    <t>Désigne ici l'influence économique, sociale, environnementale et morale que l'organisation exerce à tous les niveaux de son opérabilité sur un territoire ou auprès de parties prenantes directes ou indirectes. ISO 26000 la définit comme « un domaine, des relations politiques, contractuelles ou économiques à travers lesquelles une organisation peut influencer les décisions ou les activités d’autres organisations ou de personnes individuelles ». La définition de ce champ d’application est encadrée par des critères objectifs qui prennent en considération les caractéristiques du secteur, de l’organisation, de la nature des produits, services ou missions, de leur processus de conception et de mise à disposition</t>
  </si>
  <si>
    <t>iso 26000</t>
  </si>
  <si>
    <t>SPSI</t>
  </si>
  <si>
    <t>Schémas Pluriannuels de Stratégie Immobilière</t>
  </si>
  <si>
    <t xml:space="preserve">http://www.senat.fr/rap/l08-099-312/l08-099-31222.html </t>
  </si>
  <si>
    <t>Surface non minéralisée</t>
  </si>
  <si>
    <t>Se définit en opposition à une surface minéralisée qui est la partie du sol recouverte de matière minérale (pavé, dalle, béton, gravier, etc.) ou d'hydrocarboné ou de bois ou tout matériaux imperméable.</t>
  </si>
  <si>
    <t>Définition extraite de Plans Locaux d'Urbanisme (PLU)</t>
  </si>
  <si>
    <t>teqCO2</t>
  </si>
  <si>
    <t>Quantité de gaz à effet de serre ayant le même pouvoir de réchauffement global (PRG) à 100 ans qu'une tonne de CO2 (dioxyde de carbone)</t>
  </si>
  <si>
    <t>Document ADEME/CM3e</t>
  </si>
  <si>
    <t>Territorial</t>
  </si>
  <si>
    <t>Le terme territoire est polysémique. Il est ici utilisé selon une approche de géographie politique ou l'aire locale d'exercice du pouvoir serait remplacée par l'aire locale d'exercice de la responsabilité sociétale (parties prenantes et sphère d'influence locale)</t>
  </si>
  <si>
    <t>Groupe de travail référentiel</t>
  </si>
  <si>
    <t>UGO</t>
  </si>
  <si>
    <t>Unité Géographique et/ou Organisationnelle. Notion introduite par le GT Référentiel pour dépasser le cadre trop restrictif de la notion de "site/multi-sites" jugée inadaptée (connotation géographique uniquement) pour l'utilisation du référentiel Plan Vert</t>
  </si>
  <si>
    <t>VAE</t>
  </si>
  <si>
    <t>Validation des acquis de l'expérience 
Elle permet à toute personne engagée dans la vie active depuis au moins 3 ans, de se voir reconnaître officiellement ses compétences professionnelles, par un titre, un diplôme professionnel ou un certificat de qualification enregistré préalablement au répertoire national des certifications professionnelles.</t>
  </si>
  <si>
    <t xml:space="preserve">http://www.vae.gouv.fr/ </t>
  </si>
  <si>
    <t>Gains masqués</t>
  </si>
  <si>
    <t>Viennent en réponse aux coûts cachés.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</si>
</sst>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
    <numFmt numFmtId="165" formatCode="d\-mmm;@"/>
    <numFmt numFmtId="166" formatCode="_-@_-"/>
    <numFmt numFmtId="167" formatCode="0#&quot; &quot;##&quot; &quot;##&quot; &quot;##&quot; &quot;##"/>
    <numFmt numFmtId="168" formatCode="0.000"/>
    <numFmt numFmtId="169" formatCode="0.0"/>
  </numFmts>
  <fonts count="126" x14ac:knownFonts="1">
    <font>
      <sz val="10"/>
      <name val="Arial"/>
      <family val="2"/>
    </font>
    <font>
      <sz val="11"/>
      <color indexed="8"/>
      <name val="Calibri"/>
      <family val="2"/>
    </font>
    <font>
      <b/>
      <sz val="11"/>
      <color indexed="8"/>
      <name val="Calibri"/>
      <family val="2"/>
    </font>
    <font>
      <b/>
      <sz val="18"/>
      <color indexed="8"/>
      <name val="Arial"/>
      <family val="2"/>
    </font>
    <font>
      <sz val="18"/>
      <name val="Arial"/>
      <family val="2"/>
    </font>
    <font>
      <sz val="11"/>
      <color indexed="8"/>
      <name val="Arial"/>
      <family val="2"/>
    </font>
    <font>
      <b/>
      <sz val="10"/>
      <color indexed="8"/>
      <name val="Arial"/>
      <family val="2"/>
    </font>
    <font>
      <sz val="12"/>
      <color indexed="8"/>
      <name val="Arial"/>
      <family val="2"/>
    </font>
    <font>
      <b/>
      <sz val="14"/>
      <color indexed="8"/>
      <name val="Arial"/>
      <family val="2"/>
    </font>
    <font>
      <b/>
      <sz val="12"/>
      <color indexed="8"/>
      <name val="Arial"/>
      <family val="2"/>
    </font>
    <font>
      <b/>
      <sz val="11"/>
      <color indexed="8"/>
      <name val="Arial"/>
      <family val="2"/>
    </font>
    <font>
      <b/>
      <u/>
      <sz val="12"/>
      <color indexed="8"/>
      <name val="Arial"/>
      <family val="2"/>
    </font>
    <font>
      <b/>
      <u/>
      <sz val="11"/>
      <color indexed="8"/>
      <name val="Arial"/>
      <family val="2"/>
    </font>
    <font>
      <sz val="10"/>
      <color indexed="8"/>
      <name val="Arial"/>
      <family val="2"/>
    </font>
    <font>
      <u/>
      <sz val="11"/>
      <color indexed="8"/>
      <name val="Arial"/>
      <family val="2"/>
    </font>
    <font>
      <u/>
      <sz val="12"/>
      <color indexed="8"/>
      <name val="Arial"/>
      <family val="2"/>
    </font>
    <font>
      <sz val="11"/>
      <color indexed="17"/>
      <name val="Arial"/>
      <family val="2"/>
    </font>
    <font>
      <b/>
      <i/>
      <sz val="11"/>
      <color indexed="8"/>
      <name val="Arial"/>
      <family val="2"/>
    </font>
    <font>
      <sz val="14"/>
      <color indexed="8"/>
      <name val="Arial"/>
      <family val="2"/>
    </font>
    <font>
      <sz val="11"/>
      <name val="Arial"/>
      <family val="2"/>
    </font>
    <font>
      <b/>
      <sz val="16"/>
      <color indexed="8"/>
      <name val="Arial"/>
      <family val="2"/>
    </font>
    <font>
      <u/>
      <sz val="11"/>
      <color indexed="39"/>
      <name val="Arial"/>
      <family val="2"/>
    </font>
    <font>
      <b/>
      <sz val="20"/>
      <color indexed="8"/>
      <name val="Arial"/>
      <family val="2"/>
    </font>
    <font>
      <b/>
      <sz val="11"/>
      <name val="Arial"/>
      <family val="2"/>
    </font>
    <font>
      <b/>
      <sz val="10"/>
      <name val="Arial"/>
      <family val="2"/>
    </font>
    <font>
      <sz val="9"/>
      <color indexed="8"/>
      <name val="Arial"/>
      <family val="2"/>
    </font>
    <font>
      <u/>
      <sz val="11"/>
      <color indexed="8"/>
      <name val="Calibri"/>
      <family val="2"/>
    </font>
    <font>
      <b/>
      <u/>
      <sz val="11"/>
      <color indexed="8"/>
      <name val="Calibri"/>
      <family val="2"/>
    </font>
    <font>
      <b/>
      <sz val="12"/>
      <color indexed="8"/>
      <name val="Calibri"/>
      <family val="2"/>
    </font>
    <font>
      <b/>
      <sz val="11"/>
      <color indexed="10"/>
      <name val="Arial"/>
      <family val="2"/>
    </font>
    <font>
      <sz val="12"/>
      <name val="Arial"/>
      <family val="2"/>
    </font>
    <font>
      <sz val="8"/>
      <name val="Arial"/>
      <family val="2"/>
    </font>
    <font>
      <b/>
      <sz val="8"/>
      <color indexed="10"/>
      <name val="Arial"/>
      <family val="2"/>
    </font>
    <font>
      <b/>
      <sz val="12"/>
      <name val="Arial"/>
      <family val="2"/>
    </font>
    <font>
      <b/>
      <sz val="10"/>
      <color indexed="10"/>
      <name val="Arial"/>
      <family val="2"/>
    </font>
    <font>
      <b/>
      <sz val="12"/>
      <color indexed="9"/>
      <name val="Arial"/>
      <family val="2"/>
    </font>
    <font>
      <b/>
      <sz val="14"/>
      <color indexed="9"/>
      <name val="Arial"/>
      <family val="2"/>
    </font>
    <font>
      <b/>
      <i/>
      <sz val="10"/>
      <color indexed="8"/>
      <name val="Arial"/>
      <family val="2"/>
    </font>
    <font>
      <b/>
      <sz val="10"/>
      <color indexed="9"/>
      <name val="Arial"/>
      <family val="2"/>
    </font>
    <font>
      <sz val="10"/>
      <name val="Arial"/>
      <family val="2"/>
    </font>
    <font>
      <i/>
      <sz val="10"/>
      <name val="Arial"/>
      <family val="2"/>
    </font>
    <font>
      <b/>
      <sz val="9"/>
      <color indexed="81"/>
      <name val="Tahoma"/>
      <family val="2"/>
    </font>
    <font>
      <sz val="9"/>
      <color indexed="81"/>
      <name val="Tahoma"/>
      <family val="2"/>
    </font>
    <font>
      <sz val="11"/>
      <name val="Calibri"/>
      <family val="2"/>
    </font>
    <font>
      <b/>
      <sz val="11"/>
      <name val="Calibri"/>
      <family val="2"/>
    </font>
    <font>
      <b/>
      <sz val="8"/>
      <name val="Arial"/>
      <family val="2"/>
    </font>
    <font>
      <sz val="11"/>
      <color theme="1"/>
      <name val="Calibri"/>
      <family val="2"/>
      <scheme val="minor"/>
    </font>
    <font>
      <sz val="11"/>
      <color theme="0"/>
      <name val="Calibri"/>
      <family val="2"/>
      <scheme val="minor"/>
    </font>
    <font>
      <u/>
      <sz val="10"/>
      <color theme="10"/>
      <name val="Arial"/>
      <family val="2"/>
    </font>
    <font>
      <b/>
      <sz val="11"/>
      <color theme="1"/>
      <name val="Calibri"/>
      <family val="2"/>
      <scheme val="minor"/>
    </font>
    <font>
      <sz val="11"/>
      <color theme="1"/>
      <name val="Arial"/>
      <family val="2"/>
    </font>
    <font>
      <b/>
      <sz val="12"/>
      <color theme="0"/>
      <name val="Arial"/>
      <family val="2"/>
    </font>
    <font>
      <sz val="10"/>
      <color theme="1"/>
      <name val="Arial"/>
      <family val="2"/>
    </font>
    <font>
      <sz val="10"/>
      <color rgb="FFFF0000"/>
      <name val="Arial"/>
      <family val="2"/>
    </font>
    <font>
      <b/>
      <sz val="10"/>
      <color theme="1"/>
      <name val="Arial"/>
      <family val="2"/>
    </font>
    <font>
      <b/>
      <sz val="14"/>
      <color theme="0"/>
      <name val="Arial"/>
      <family val="2"/>
    </font>
    <font>
      <sz val="11"/>
      <name val="Calibri"/>
      <family val="2"/>
      <scheme val="minor"/>
    </font>
    <font>
      <b/>
      <sz val="10"/>
      <color rgb="FFFF0000"/>
      <name val="Arial"/>
      <family val="2"/>
    </font>
    <font>
      <sz val="10"/>
      <color rgb="FF000000"/>
      <name val="Arial"/>
      <family val="2"/>
    </font>
    <font>
      <b/>
      <sz val="12"/>
      <color theme="0"/>
      <name val="Calibri"/>
      <family val="2"/>
      <scheme val="minor"/>
    </font>
    <font>
      <b/>
      <sz val="10"/>
      <color rgb="FF000000"/>
      <name val="Arial"/>
      <family val="2"/>
    </font>
    <font>
      <b/>
      <sz val="16"/>
      <color rgb="FF000000"/>
      <name val="Calibri"/>
      <family val="2"/>
    </font>
    <font>
      <b/>
      <sz val="14"/>
      <color rgb="FF000000"/>
      <name val="Calibri"/>
      <family val="2"/>
    </font>
    <font>
      <b/>
      <sz val="12"/>
      <color rgb="FF000000"/>
      <name val="Calibri"/>
      <family val="2"/>
    </font>
    <font>
      <sz val="11"/>
      <color rgb="FF000000"/>
      <name val="Calibri"/>
      <family val="2"/>
    </font>
    <font>
      <b/>
      <sz val="11"/>
      <color rgb="FF000000"/>
      <name val="Calibri"/>
      <family val="2"/>
    </font>
    <font>
      <u/>
      <sz val="11"/>
      <color rgb="FF000000"/>
      <name val="Calibri"/>
      <family val="2"/>
    </font>
    <font>
      <sz val="12"/>
      <color rgb="FF000000"/>
      <name val="Calibri"/>
      <family val="2"/>
    </font>
    <font>
      <b/>
      <sz val="14"/>
      <name val="Calibri"/>
      <family val="2"/>
      <scheme val="minor"/>
    </font>
    <font>
      <b/>
      <i/>
      <sz val="11"/>
      <name val="Calibri"/>
      <family val="2"/>
      <scheme val="minor"/>
    </font>
    <font>
      <sz val="8"/>
      <color theme="1"/>
      <name val="Arial"/>
      <family val="2"/>
    </font>
    <font>
      <sz val="11"/>
      <color rgb="FF00B050"/>
      <name val="Arial"/>
      <family val="2"/>
    </font>
    <font>
      <b/>
      <sz val="11"/>
      <color rgb="FF00B050"/>
      <name val="Arial"/>
      <family val="2"/>
    </font>
    <font>
      <sz val="12"/>
      <color rgb="FF00B050"/>
      <name val="Arial"/>
      <family val="2"/>
    </font>
    <font>
      <b/>
      <sz val="11"/>
      <color rgb="FF00B050"/>
      <name val="Calibri"/>
      <family val="2"/>
    </font>
    <font>
      <sz val="11"/>
      <color rgb="FF00B050"/>
      <name val="Calibri"/>
      <family val="2"/>
    </font>
    <font>
      <b/>
      <sz val="14"/>
      <color theme="1"/>
      <name val="Calibri"/>
      <family val="2"/>
      <scheme val="minor"/>
    </font>
    <font>
      <b/>
      <u/>
      <sz val="14"/>
      <color theme="1"/>
      <name val="Calibri"/>
      <family val="2"/>
      <scheme val="minor"/>
    </font>
    <font>
      <sz val="10"/>
      <color theme="1"/>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b/>
      <sz val="14"/>
      <color rgb="FFC00000"/>
      <name val="Arial"/>
      <family val="2"/>
    </font>
    <font>
      <b/>
      <sz val="14"/>
      <color rgb="FF0070C0"/>
      <name val="Arial"/>
      <family val="2"/>
    </font>
    <font>
      <b/>
      <sz val="12"/>
      <color rgb="FF00B050"/>
      <name val="Calibri"/>
      <family val="2"/>
      <scheme val="minor"/>
    </font>
    <font>
      <sz val="14"/>
      <name val="Arial"/>
      <family val="2"/>
    </font>
    <font>
      <sz val="10"/>
      <color rgb="FF00B050"/>
      <name val="Arial"/>
      <family val="2"/>
    </font>
    <font>
      <u/>
      <sz val="10"/>
      <color indexed="8"/>
      <name val="Arial"/>
      <family val="2"/>
    </font>
    <font>
      <sz val="10"/>
      <color rgb="FFC00000"/>
      <name val="Arial"/>
      <family val="2"/>
    </font>
    <font>
      <b/>
      <sz val="11"/>
      <color rgb="FF0070C0"/>
      <name val="Arial"/>
      <family val="2"/>
    </font>
    <font>
      <b/>
      <sz val="11"/>
      <color rgb="FFC00000"/>
      <name val="Arial"/>
      <family val="2"/>
    </font>
    <font>
      <b/>
      <sz val="10"/>
      <color rgb="FFC00000"/>
      <name val="Arial"/>
      <family val="2"/>
    </font>
    <font>
      <sz val="9"/>
      <color rgb="FF00B050"/>
      <name val="Arial"/>
      <family val="2"/>
    </font>
    <font>
      <sz val="9"/>
      <color indexed="30"/>
      <name val="Arial"/>
      <family val="2"/>
    </font>
    <font>
      <b/>
      <sz val="10"/>
      <color rgb="FF0070C0"/>
      <name val="Arial"/>
      <family val="2"/>
    </font>
    <font>
      <i/>
      <sz val="10"/>
      <color indexed="8"/>
      <name val="Arial"/>
      <family val="2"/>
    </font>
    <font>
      <i/>
      <u/>
      <sz val="10"/>
      <color indexed="8"/>
      <name val="Arial"/>
      <family val="2"/>
    </font>
    <font>
      <sz val="10"/>
      <color indexed="10"/>
      <name val="Arial"/>
      <family val="2"/>
    </font>
    <font>
      <sz val="10"/>
      <color indexed="30"/>
      <name val="Arial"/>
      <family val="2"/>
    </font>
    <font>
      <sz val="11"/>
      <color rgb="FFC00000"/>
      <name val="Arial"/>
      <family val="2"/>
    </font>
    <font>
      <b/>
      <u/>
      <sz val="9"/>
      <color indexed="8"/>
      <name val="Arial"/>
      <family val="2"/>
    </font>
    <font>
      <b/>
      <i/>
      <sz val="11"/>
      <color rgb="FFC00000"/>
      <name val="Arial"/>
      <family val="2"/>
    </font>
    <font>
      <sz val="11"/>
      <color rgb="FF0070C0"/>
      <name val="Arial"/>
      <family val="2"/>
    </font>
    <font>
      <b/>
      <u/>
      <sz val="11"/>
      <color rgb="FF0070C0"/>
      <name val="Arial"/>
      <family val="2"/>
    </font>
    <font>
      <i/>
      <sz val="10"/>
      <color rgb="FF000000"/>
      <name val="Arial"/>
      <family val="2"/>
    </font>
    <font>
      <b/>
      <sz val="11"/>
      <color rgb="FF000000"/>
      <name val="Arial"/>
      <family val="2"/>
    </font>
    <font>
      <b/>
      <sz val="11"/>
      <color rgb="FF000000"/>
      <name val="Arial"/>
      <family val="2"/>
      <charset val="1"/>
    </font>
    <font>
      <b/>
      <u/>
      <sz val="10"/>
      <color rgb="FF0070C0"/>
      <name val="Arial"/>
      <family val="2"/>
    </font>
    <font>
      <u/>
      <sz val="12"/>
      <name val="Arial"/>
      <family val="2"/>
    </font>
    <font>
      <b/>
      <i/>
      <sz val="11"/>
      <name val="Arial"/>
      <family val="2"/>
    </font>
    <font>
      <b/>
      <i/>
      <sz val="12"/>
      <name val="Calibri"/>
      <family val="2"/>
    </font>
    <font>
      <i/>
      <sz val="11"/>
      <name val="Calibri"/>
      <family val="2"/>
    </font>
    <font>
      <i/>
      <sz val="7"/>
      <name val="Times New Roman"/>
      <family val="1"/>
    </font>
    <font>
      <i/>
      <sz val="11"/>
      <color rgb="FF000000"/>
      <name val="Calibri"/>
      <family val="2"/>
    </font>
    <font>
      <i/>
      <sz val="11"/>
      <color indexed="8"/>
      <name val="Calibri"/>
      <family val="2"/>
    </font>
    <font>
      <b/>
      <i/>
      <sz val="11"/>
      <name val="Calibri"/>
      <family val="2"/>
    </font>
    <font>
      <b/>
      <i/>
      <sz val="16"/>
      <name val="Calibri"/>
      <family val="2"/>
    </font>
    <font>
      <b/>
      <i/>
      <sz val="12"/>
      <color indexed="8"/>
      <name val="Calibri"/>
      <family val="2"/>
    </font>
    <font>
      <i/>
      <u/>
      <sz val="11"/>
      <name val="Calibri"/>
      <family val="2"/>
    </font>
    <font>
      <u/>
      <sz val="11"/>
      <name val="Arial"/>
      <family val="2"/>
    </font>
    <font>
      <i/>
      <u/>
      <sz val="11"/>
      <name val="Arial"/>
      <family val="2"/>
    </font>
    <font>
      <i/>
      <sz val="11"/>
      <name val="Arial"/>
      <family val="2"/>
    </font>
    <font>
      <u/>
      <sz val="10"/>
      <name val="Arial"/>
      <family val="2"/>
    </font>
    <font>
      <b/>
      <i/>
      <sz val="16"/>
      <color rgb="FF000000"/>
      <name val="Calibri"/>
      <family val="2"/>
    </font>
    <font>
      <i/>
      <sz val="12"/>
      <name val="Arial"/>
      <family val="2"/>
    </font>
    <font>
      <i/>
      <sz val="11"/>
      <color indexed="8"/>
      <name val="Arial"/>
      <family val="2"/>
    </font>
  </fonts>
  <fills count="33">
    <fill>
      <patternFill patternType="none"/>
    </fill>
    <fill>
      <patternFill patternType="gray125"/>
    </fill>
    <fill>
      <patternFill patternType="solid">
        <fgColor indexed="55"/>
        <bgColor indexed="64"/>
      </patternFill>
    </fill>
    <fill>
      <patternFill patternType="solid">
        <fgColor indexed="16"/>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
      <patternFill patternType="solid">
        <fgColor theme="8" tint="0.79998168889431442"/>
        <bgColor indexed="64"/>
      </patternFill>
    </fill>
    <fill>
      <patternFill patternType="solid">
        <fgColor rgb="FF92D050"/>
        <bgColor indexed="64"/>
      </patternFill>
    </fill>
    <fill>
      <patternFill patternType="solid">
        <fgColor theme="1" tint="0.499984740745262"/>
        <bgColor indexed="64"/>
      </patternFill>
    </fill>
    <fill>
      <patternFill patternType="solid">
        <fgColor theme="0" tint="-0.499984740745262"/>
        <bgColor indexed="23"/>
      </patternFill>
    </fill>
    <fill>
      <patternFill patternType="solid">
        <fgColor theme="0" tint="-0.499984740745262"/>
        <bgColor indexed="64"/>
      </patternFill>
    </fill>
    <fill>
      <patternFill patternType="solid">
        <fgColor rgb="FFC00000"/>
        <bgColor indexed="64"/>
      </patternFill>
    </fill>
    <fill>
      <patternFill patternType="solid">
        <fgColor rgb="FFC00000"/>
        <bgColor indexed="23"/>
      </patternFill>
    </fill>
    <fill>
      <patternFill patternType="solid">
        <fgColor theme="8" tint="0.59999389629810485"/>
        <bgColor indexed="64"/>
      </patternFill>
    </fill>
    <fill>
      <patternFill patternType="solid">
        <fgColor theme="8" tint="0.59999389629810485"/>
        <bgColor indexed="23"/>
      </patternFill>
    </fill>
    <fill>
      <patternFill patternType="solid">
        <fgColor theme="0"/>
        <bgColor indexed="23"/>
      </patternFill>
    </fill>
    <fill>
      <patternFill patternType="solid">
        <fgColor theme="0"/>
        <bgColor indexed="49"/>
      </patternFill>
    </fill>
    <fill>
      <patternFill patternType="solid">
        <fgColor theme="8" tint="0.59999389629810485"/>
        <bgColor indexed="49"/>
      </patternFill>
    </fill>
    <fill>
      <patternFill patternType="solid">
        <fgColor rgb="FF92D050"/>
        <bgColor indexed="23"/>
      </patternFill>
    </fill>
    <fill>
      <patternFill patternType="solid">
        <fgColor rgb="FF00B050"/>
        <bgColor indexed="64"/>
      </patternFill>
    </fill>
    <fill>
      <patternFill patternType="solid">
        <fgColor rgb="FF0070C0"/>
        <bgColor indexed="64"/>
      </patternFill>
    </fill>
    <fill>
      <patternFill patternType="solid">
        <fgColor theme="7" tint="-0.249977111117893"/>
        <bgColor indexed="64"/>
      </patternFill>
    </fill>
    <fill>
      <patternFill patternType="solid">
        <fgColor theme="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99CC00"/>
        <bgColor indexed="64"/>
      </patternFill>
    </fill>
    <fill>
      <patternFill patternType="gray0625">
        <bgColor theme="8" tint="0.79992065187536243"/>
      </patternFill>
    </fill>
    <fill>
      <patternFill patternType="solid">
        <fgColor rgb="FFDBEEF4"/>
        <bgColor rgb="FFCCFFFF"/>
      </patternFill>
    </fill>
    <fill>
      <patternFill patternType="solid">
        <fgColor rgb="FFFFFF99"/>
        <bgColor rgb="FFFFFFCC"/>
      </patternFill>
    </fill>
  </fills>
  <borders count="149">
    <border>
      <left/>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dotted">
        <color indexed="64"/>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style="dotted">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thin">
        <color indexed="64"/>
      </left>
      <right style="thin">
        <color indexed="64"/>
      </right>
      <top style="mediumDashDot">
        <color indexed="64"/>
      </top>
      <bottom style="mediumDashDot">
        <color indexed="64"/>
      </bottom>
      <diagonal/>
    </border>
    <border>
      <left style="double">
        <color indexed="64"/>
      </left>
      <right style="double">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bottom style="thin">
        <color indexed="64"/>
      </bottom>
      <diagonal/>
    </border>
    <border>
      <left style="thin">
        <color indexed="64"/>
      </left>
      <right style="thin">
        <color indexed="64"/>
      </right>
      <top/>
      <bottom/>
      <diagonal/>
    </border>
    <border>
      <left style="double">
        <color indexed="64"/>
      </left>
      <right style="double">
        <color indexed="64"/>
      </right>
      <top style="medium">
        <color indexed="64"/>
      </top>
      <bottom style="double">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dashDot">
        <color indexed="64"/>
      </top>
      <bottom style="dashDot">
        <color indexed="64"/>
      </bottom>
      <diagonal/>
    </border>
    <border>
      <left/>
      <right/>
      <top style="dashDot">
        <color indexed="64"/>
      </top>
      <bottom/>
      <diagonal/>
    </border>
    <border>
      <left style="double">
        <color indexed="64"/>
      </left>
      <right style="double">
        <color indexed="64"/>
      </right>
      <top style="double">
        <color indexed="64"/>
      </top>
      <bottom style="double">
        <color indexed="64"/>
      </bottom>
      <diagonal/>
    </border>
    <border>
      <left/>
      <right style="dashDot">
        <color indexed="64"/>
      </right>
      <top style="dashDot">
        <color indexed="64"/>
      </top>
      <bottom style="dashDot">
        <color indexed="64"/>
      </bottom>
      <diagonal/>
    </border>
    <border>
      <left style="dotted">
        <color indexed="64"/>
      </left>
      <right style="double">
        <color indexed="64"/>
      </right>
      <top style="thin">
        <color indexed="64"/>
      </top>
      <bottom style="thin">
        <color indexed="64"/>
      </bottom>
      <diagonal/>
    </border>
    <border>
      <left/>
      <right style="dashDot">
        <color indexed="64"/>
      </right>
      <top/>
      <bottom style="dashDot">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dashDot">
        <color indexed="64"/>
      </top>
      <bottom style="mediumDashDot">
        <color indexed="64"/>
      </bottom>
      <diagonal/>
    </border>
    <border>
      <left/>
      <right/>
      <top/>
      <bottom style="dashDot">
        <color indexed="64"/>
      </bottom>
      <diagonal/>
    </border>
    <border>
      <left style="double">
        <color indexed="64"/>
      </left>
      <right style="double">
        <color indexed="64"/>
      </right>
      <top style="double">
        <color indexed="64"/>
      </top>
      <bottom/>
      <diagonal/>
    </border>
    <border>
      <left style="thin">
        <color indexed="64"/>
      </left>
      <right style="thin">
        <color indexed="64"/>
      </right>
      <top/>
      <bottom style="medium">
        <color indexed="64"/>
      </bottom>
      <diagonal/>
    </border>
    <border>
      <left/>
      <right style="dotted">
        <color indexed="64"/>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thin">
        <color indexed="64"/>
      </left>
      <right style="thin">
        <color indexed="64"/>
      </right>
      <top/>
      <bottom style="thin">
        <color indexed="59"/>
      </bottom>
      <diagonal/>
    </border>
    <border>
      <left/>
      <right style="dotted">
        <color indexed="64"/>
      </right>
      <top/>
      <bottom style="thin">
        <color indexed="64"/>
      </bottom>
      <diagonal/>
    </border>
    <border>
      <left style="double">
        <color indexed="64"/>
      </left>
      <right style="double">
        <color indexed="64"/>
      </right>
      <top/>
      <bottom style="double">
        <color indexed="64"/>
      </bottom>
      <diagonal/>
    </border>
    <border>
      <left style="thin">
        <color indexed="64"/>
      </left>
      <right style="thin">
        <color indexed="64"/>
      </right>
      <top style="thin">
        <color indexed="59"/>
      </top>
      <bottom style="thin">
        <color indexed="59"/>
      </bottom>
      <diagonal/>
    </border>
    <border>
      <left/>
      <right style="dotted">
        <color indexed="64"/>
      </right>
      <top style="thin">
        <color indexed="64"/>
      </top>
      <bottom style="thin">
        <color indexed="64"/>
      </bottom>
      <diagonal/>
    </border>
    <border>
      <left style="thin">
        <color indexed="64"/>
      </left>
      <right style="thin">
        <color indexed="64"/>
      </right>
      <top style="thin">
        <color indexed="59"/>
      </top>
      <bottom/>
      <diagonal/>
    </border>
    <border>
      <left/>
      <right style="dashDot">
        <color indexed="64"/>
      </right>
      <top style="dashDot">
        <color indexed="64"/>
      </top>
      <bottom/>
      <diagonal/>
    </border>
    <border>
      <left style="dotted">
        <color indexed="64"/>
      </left>
      <right style="double">
        <color indexed="64"/>
      </right>
      <top/>
      <bottom style="thin">
        <color indexed="64"/>
      </bottom>
      <diagonal/>
    </border>
    <border>
      <left style="hair">
        <color indexed="64"/>
      </left>
      <right style="thin">
        <color indexed="64"/>
      </right>
      <top style="thin">
        <color indexed="64"/>
      </top>
      <bottom style="thin">
        <color indexed="64"/>
      </bottom>
      <diagonal/>
    </border>
    <border>
      <left style="dotted">
        <color indexed="64"/>
      </left>
      <right style="double">
        <color indexed="64"/>
      </right>
      <top style="thin">
        <color indexed="64"/>
      </top>
      <bottom style="medium">
        <color indexed="64"/>
      </bottom>
      <diagonal/>
    </border>
    <border>
      <left style="dashDotDot">
        <color indexed="64"/>
      </left>
      <right/>
      <top/>
      <bottom style="medium">
        <color indexed="64"/>
      </bottom>
      <diagonal/>
    </border>
    <border>
      <left style="double">
        <color indexed="64"/>
      </left>
      <right style="double">
        <color indexed="64"/>
      </right>
      <top style="medium">
        <color indexed="64"/>
      </top>
      <bottom/>
      <diagonal/>
    </border>
    <border>
      <left/>
      <right style="dashDot">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dashDot">
        <color indexed="64"/>
      </top>
      <bottom style="thin">
        <color indexed="64"/>
      </bottom>
      <diagonal/>
    </border>
    <border>
      <left style="dashed">
        <color indexed="64"/>
      </left>
      <right style="thin">
        <color indexed="64"/>
      </right>
      <top style="medium">
        <color indexed="64"/>
      </top>
      <bottom style="medium">
        <color indexed="64"/>
      </bottom>
      <diagonal/>
    </border>
    <border>
      <left style="thin">
        <color indexed="64"/>
      </left>
      <right style="thin">
        <color indexed="64"/>
      </right>
      <top style="mediumDashDot">
        <color indexed="64"/>
      </top>
      <bottom/>
      <diagonal/>
    </border>
    <border>
      <left style="thin">
        <color indexed="64"/>
      </left>
      <right style="thin">
        <color indexed="64"/>
      </right>
      <top style="mediumDashDot">
        <color indexed="64"/>
      </top>
      <bottom style="dashDot">
        <color indexed="64"/>
      </bottom>
      <diagonal/>
    </border>
    <border>
      <left style="dotted">
        <color indexed="64"/>
      </left>
      <right style="double">
        <color indexed="64"/>
      </right>
      <top style="medium">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dashDot">
        <color indexed="64"/>
      </top>
      <bottom/>
      <diagonal/>
    </border>
    <border>
      <left style="dotted">
        <color indexed="64"/>
      </left>
      <right style="double">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double">
        <color indexed="64"/>
      </right>
      <top style="double">
        <color indexed="64"/>
      </top>
      <bottom style="medium">
        <color indexed="64"/>
      </bottom>
      <diagonal/>
    </border>
    <border>
      <left style="dotted">
        <color indexed="64"/>
      </left>
      <right style="thin">
        <color indexed="64"/>
      </right>
      <top style="thin">
        <color indexed="64"/>
      </top>
      <bottom/>
      <diagonal/>
    </border>
    <border>
      <left style="dotted">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top style="dashDot">
        <color indexed="64"/>
      </top>
      <bottom/>
      <diagonal/>
    </border>
    <border>
      <left style="thin">
        <color indexed="64"/>
      </left>
      <right style="dashDot">
        <color indexed="64"/>
      </right>
      <top/>
      <bottom style="mediumDashDot">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theme="1"/>
      </left>
      <right/>
      <top style="thin">
        <color indexed="64"/>
      </top>
      <bottom/>
      <diagonal/>
    </border>
    <border>
      <left/>
      <right style="thin">
        <color theme="1"/>
      </right>
      <top style="thin">
        <color indexed="64"/>
      </top>
      <bottom/>
      <diagonal/>
    </border>
    <border>
      <left style="thin">
        <color theme="1"/>
      </left>
      <right/>
      <top style="medium">
        <color indexed="64"/>
      </top>
      <bottom/>
      <diagonal/>
    </border>
    <border>
      <left/>
      <right style="medium">
        <color rgb="FFC00000"/>
      </right>
      <top style="medium">
        <color indexed="64"/>
      </top>
      <bottom/>
      <diagonal/>
    </border>
    <border>
      <left style="medium">
        <color rgb="FFC00000"/>
      </left>
      <right style="medium">
        <color rgb="FFC00000"/>
      </right>
      <top style="medium">
        <color rgb="FFC00000"/>
      </top>
      <bottom/>
      <diagonal/>
    </border>
    <border>
      <left style="medium">
        <color rgb="FFC00000"/>
      </left>
      <right style="medium">
        <color rgb="FF0070C0"/>
      </right>
      <top style="medium">
        <color rgb="FF0070C0"/>
      </top>
      <bottom/>
      <diagonal/>
    </border>
    <border>
      <left style="thin">
        <color theme="1"/>
      </left>
      <right/>
      <top/>
      <bottom style="medium">
        <color indexed="64"/>
      </bottom>
      <diagonal/>
    </border>
    <border>
      <left style="medium">
        <color indexed="64"/>
      </left>
      <right style="medium">
        <color rgb="FFC00000"/>
      </right>
      <top style="medium">
        <color indexed="64"/>
      </top>
      <bottom style="medium">
        <color indexed="64"/>
      </bottom>
      <diagonal/>
    </border>
    <border>
      <left style="medium">
        <color rgb="FFC00000"/>
      </left>
      <right style="medium">
        <color rgb="FFC00000"/>
      </right>
      <top/>
      <bottom style="medium">
        <color rgb="FFC00000"/>
      </bottom>
      <diagonal/>
    </border>
    <border>
      <left style="medium">
        <color rgb="FFC00000"/>
      </left>
      <right style="medium">
        <color rgb="FF0070C0"/>
      </right>
      <top/>
      <bottom style="medium">
        <color rgb="FF0070C0"/>
      </bottom>
      <diagonal/>
    </border>
    <border>
      <left style="thin">
        <color theme="1"/>
      </left>
      <right/>
      <top/>
      <bottom/>
      <diagonal/>
    </border>
    <border>
      <left/>
      <right style="thin">
        <color theme="1"/>
      </right>
      <top/>
      <bottom/>
      <diagonal/>
    </border>
    <border>
      <left style="thin">
        <color indexed="64"/>
      </left>
      <right style="medium">
        <color rgb="FFC00000"/>
      </right>
      <top style="thin">
        <color indexed="64"/>
      </top>
      <bottom style="thin">
        <color indexed="64"/>
      </bottom>
      <diagonal/>
    </border>
    <border>
      <left style="medium">
        <color rgb="FFC00000"/>
      </left>
      <right style="medium">
        <color rgb="FFC00000"/>
      </right>
      <top style="medium">
        <color rgb="FFC00000"/>
      </top>
      <bottom style="medium">
        <color rgb="FFC00000"/>
      </bottom>
      <diagonal/>
    </border>
    <border>
      <left/>
      <right style="medium">
        <color rgb="FF0070C0"/>
      </right>
      <top style="medium">
        <color rgb="FF0070C0"/>
      </top>
      <bottom style="thin">
        <color indexed="64"/>
      </bottom>
      <diagonal/>
    </border>
    <border>
      <left/>
      <right style="medium">
        <color rgb="FF0070C0"/>
      </right>
      <top style="thin">
        <color indexed="64"/>
      </top>
      <bottom style="thin">
        <color indexed="64"/>
      </bottom>
      <diagonal/>
    </border>
    <border>
      <left style="thin">
        <color indexed="64"/>
      </left>
      <right style="medium">
        <color rgb="FFC00000"/>
      </right>
      <top style="thin">
        <color indexed="64"/>
      </top>
      <bottom/>
      <diagonal/>
    </border>
    <border>
      <left/>
      <right style="medium">
        <color rgb="FF0070C0"/>
      </right>
      <top style="thin">
        <color indexed="64"/>
      </top>
      <bottom style="medium">
        <color rgb="FF0070C0"/>
      </bottom>
      <diagonal/>
    </border>
    <border>
      <left/>
      <right style="thin">
        <color theme="1"/>
      </right>
      <top style="thin">
        <color indexed="64"/>
      </top>
      <bottom style="medium">
        <color rgb="FF0070C0"/>
      </bottom>
      <diagonal/>
    </border>
    <border>
      <left style="thin">
        <color indexed="64"/>
      </left>
      <right style="thin">
        <color indexed="64"/>
      </right>
      <top style="thin">
        <color indexed="64"/>
      </top>
      <bottom style="medium">
        <color rgb="FFC00000"/>
      </bottom>
      <diagonal/>
    </border>
    <border>
      <left style="thin">
        <color indexed="64"/>
      </left>
      <right style="thin">
        <color theme="1"/>
      </right>
      <top style="thin">
        <color indexed="64"/>
      </top>
      <bottom style="medium">
        <color rgb="FF0070C0"/>
      </bottom>
      <diagonal/>
    </border>
    <border>
      <left style="thin">
        <color rgb="FFC00000"/>
      </left>
      <right/>
      <top/>
      <bottom/>
      <diagonal/>
    </border>
    <border>
      <left/>
      <right/>
      <top style="thick">
        <color indexed="64"/>
      </top>
      <bottom/>
      <diagonal/>
    </border>
    <border>
      <left/>
      <right/>
      <top/>
      <bottom style="thick">
        <color indexed="64"/>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right style="thick">
        <color indexed="64"/>
      </right>
      <top style="thick">
        <color indexed="64"/>
      </top>
      <bottom/>
      <diagonal/>
    </border>
    <border>
      <left/>
      <right style="thick">
        <color indexed="64"/>
      </right>
      <top/>
      <bottom/>
      <diagonal/>
    </border>
    <border>
      <left/>
      <right style="thick">
        <color indexed="64"/>
      </right>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top style="thick">
        <color indexed="64"/>
      </top>
      <bottom style="thin">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thick">
        <color indexed="64"/>
      </right>
      <top style="thin">
        <color indexed="64"/>
      </top>
      <bottom/>
      <diagonal/>
    </border>
  </borders>
  <cellStyleXfs count="4">
    <xf numFmtId="0" fontId="0" fillId="0" borderId="0">
      <alignment vertical="center"/>
    </xf>
    <xf numFmtId="0" fontId="48" fillId="0" borderId="0" applyNumberFormat="0" applyFill="0" applyBorder="0" applyAlignment="0" applyProtection="0">
      <alignment vertical="center"/>
    </xf>
    <xf numFmtId="0" fontId="46" fillId="0" borderId="0"/>
    <xf numFmtId="0" fontId="39" fillId="0" borderId="0">
      <alignment vertical="center"/>
    </xf>
  </cellStyleXfs>
  <cellXfs count="771">
    <xf numFmtId="0" fontId="0" fillId="0" borderId="0" xfId="0">
      <alignment vertical="center"/>
    </xf>
    <xf numFmtId="0" fontId="5" fillId="0" borderId="1" xfId="0" applyNumberFormat="1" applyFont="1" applyFill="1" applyBorder="1" applyAlignment="1"/>
    <xf numFmtId="0" fontId="0" fillId="0" borderId="0" xfId="0" applyNumberFormat="1" applyFont="1" applyFill="1" applyBorder="1" applyAlignment="1">
      <alignment wrapText="1"/>
    </xf>
    <xf numFmtId="0" fontId="9" fillId="4" borderId="2" xfId="0" applyNumberFormat="1" applyFont="1" applyFill="1" applyBorder="1" applyAlignment="1">
      <alignment vertical="center" wrapText="1"/>
    </xf>
    <xf numFmtId="0" fontId="5" fillId="0" borderId="0" xfId="0" applyNumberFormat="1" applyFont="1" applyFill="1" applyBorder="1" applyAlignment="1"/>
    <xf numFmtId="0" fontId="0" fillId="0" borderId="0" xfId="0" applyBorder="1">
      <alignment vertical="center"/>
    </xf>
    <xf numFmtId="0" fontId="5" fillId="5" borderId="3" xfId="0" applyNumberFormat="1" applyFont="1" applyFill="1" applyBorder="1" applyAlignment="1">
      <alignment horizontal="left" vertical="center" wrapText="1"/>
    </xf>
    <xf numFmtId="0" fontId="5" fillId="5" borderId="3" xfId="0" applyNumberFormat="1" applyFont="1" applyFill="1" applyBorder="1" applyAlignment="1">
      <alignment vertical="center" wrapText="1"/>
    </xf>
    <xf numFmtId="0" fontId="13" fillId="0" borderId="1" xfId="0" applyNumberFormat="1" applyFont="1" applyFill="1" applyBorder="1" applyAlignment="1">
      <alignment wrapText="1"/>
    </xf>
    <xf numFmtId="0" fontId="7" fillId="0" borderId="3" xfId="0" applyNumberFormat="1" applyFont="1" applyFill="1" applyBorder="1" applyAlignment="1">
      <alignment horizontal="center" vertical="center" wrapText="1"/>
    </xf>
    <xf numFmtId="0" fontId="7" fillId="0" borderId="3" xfId="0" applyNumberFormat="1" applyFont="1" applyFill="1" applyBorder="1" applyAlignment="1">
      <alignment horizontal="left" vertical="center" wrapText="1"/>
    </xf>
    <xf numFmtId="0" fontId="5" fillId="0" borderId="3" xfId="0" applyNumberFormat="1" applyFont="1" applyFill="1" applyBorder="1" applyAlignment="1">
      <alignment horizontal="left" vertical="center" wrapText="1"/>
    </xf>
    <xf numFmtId="0" fontId="7" fillId="0" borderId="3" xfId="0" applyNumberFormat="1" applyFont="1" applyFill="1" applyBorder="1" applyAlignment="1">
      <alignment vertical="center" wrapText="1"/>
    </xf>
    <xf numFmtId="0" fontId="9" fillId="0" borderId="3" xfId="0" applyNumberFormat="1" applyFont="1" applyFill="1" applyBorder="1" applyAlignment="1">
      <alignment horizontal="center" vertical="center" wrapText="1"/>
    </xf>
    <xf numFmtId="0" fontId="13" fillId="0" borderId="4" xfId="0" applyNumberFormat="1" applyFont="1" applyFill="1" applyBorder="1" applyAlignment="1">
      <alignment wrapText="1"/>
    </xf>
    <xf numFmtId="0" fontId="7" fillId="0" borderId="4" xfId="0" applyNumberFormat="1" applyFont="1" applyFill="1" applyBorder="1" applyAlignment="1">
      <alignment horizontal="center" wrapText="1"/>
    </xf>
    <xf numFmtId="0" fontId="5" fillId="0" borderId="4" xfId="0" applyNumberFormat="1" applyFont="1" applyFill="1" applyBorder="1" applyAlignment="1">
      <alignment wrapText="1"/>
    </xf>
    <xf numFmtId="0" fontId="5" fillId="0" borderId="1" xfId="0" applyNumberFormat="1" applyFont="1" applyFill="1" applyBorder="1" applyAlignment="1">
      <alignment horizontal="center" vertical="center"/>
    </xf>
    <xf numFmtId="0" fontId="5" fillId="0" borderId="1" xfId="0" applyNumberFormat="1" applyFont="1" applyFill="1" applyBorder="1" applyAlignment="1">
      <alignment horizontal="left" vertical="center"/>
    </xf>
    <xf numFmtId="0" fontId="5" fillId="0" borderId="3" xfId="0" applyNumberFormat="1" applyFont="1" applyFill="1" applyBorder="1" applyAlignment="1">
      <alignment vertical="center" wrapText="1"/>
    </xf>
    <xf numFmtId="0" fontId="5" fillId="0" borderId="1" xfId="0" applyNumberFormat="1" applyFont="1" applyFill="1" applyBorder="1" applyAlignment="1">
      <alignment horizontal="left" vertical="center" wrapText="1"/>
    </xf>
    <xf numFmtId="0" fontId="16" fillId="0" borderId="3" xfId="0" applyNumberFormat="1" applyFont="1" applyFill="1" applyBorder="1" applyAlignment="1">
      <alignment vertical="center" wrapText="1"/>
    </xf>
    <xf numFmtId="0" fontId="10" fillId="0" borderId="3" xfId="0" applyNumberFormat="1" applyFont="1" applyFill="1" applyBorder="1" applyAlignment="1">
      <alignment vertical="center"/>
    </xf>
    <xf numFmtId="0" fontId="0" fillId="0" borderId="4" xfId="0" applyNumberFormat="1" applyFont="1" applyFill="1" applyBorder="1" applyAlignment="1">
      <alignment wrapText="1"/>
    </xf>
    <xf numFmtId="0" fontId="10" fillId="3" borderId="3" xfId="0" applyNumberFormat="1" applyFont="1" applyFill="1" applyBorder="1" applyAlignment="1">
      <alignment horizontal="center" vertical="center" wrapText="1"/>
    </xf>
    <xf numFmtId="0" fontId="13" fillId="0" borderId="5" xfId="0" applyNumberFormat="1" applyFont="1" applyFill="1" applyBorder="1" applyAlignment="1">
      <alignment wrapText="1"/>
    </xf>
    <xf numFmtId="0" fontId="10" fillId="2" borderId="5" xfId="0" applyNumberFormat="1" applyFont="1" applyFill="1" applyBorder="1" applyAlignment="1">
      <alignment vertical="center"/>
    </xf>
    <xf numFmtId="0" fontId="5" fillId="2" borderId="3" xfId="0" applyNumberFormat="1" applyFont="1" applyFill="1" applyBorder="1" applyAlignment="1">
      <alignment horizontal="left" vertical="center" wrapText="1"/>
    </xf>
    <xf numFmtId="0" fontId="17" fillId="2" borderId="6" xfId="0" applyNumberFormat="1" applyFont="1" applyFill="1" applyBorder="1" applyAlignment="1">
      <alignment vertical="center" wrapText="1"/>
    </xf>
    <xf numFmtId="0" fontId="17" fillId="2" borderId="7" xfId="0" applyNumberFormat="1" applyFont="1" applyFill="1" applyBorder="1" applyAlignment="1">
      <alignment vertical="center" wrapText="1"/>
    </xf>
    <xf numFmtId="0" fontId="9" fillId="0" borderId="3" xfId="0" applyNumberFormat="1" applyFont="1" applyFill="1" applyBorder="1" applyAlignment="1">
      <alignment horizontal="center" vertical="center"/>
    </xf>
    <xf numFmtId="0" fontId="13" fillId="0" borderId="8" xfId="0" applyNumberFormat="1" applyFont="1" applyFill="1" applyBorder="1" applyAlignment="1">
      <alignment wrapText="1"/>
    </xf>
    <xf numFmtId="0" fontId="7" fillId="0" borderId="3" xfId="0" applyNumberFormat="1" applyFont="1" applyFill="1" applyBorder="1" applyAlignment="1">
      <alignment horizontal="center" vertical="center"/>
    </xf>
    <xf numFmtId="0" fontId="5" fillId="0" borderId="2" xfId="0" applyNumberFormat="1" applyFont="1" applyFill="1" applyBorder="1" applyAlignment="1"/>
    <xf numFmtId="0" fontId="5" fillId="0" borderId="3" xfId="0" applyNumberFormat="1" applyFont="1" applyFill="1" applyBorder="1" applyAlignment="1">
      <alignment horizontal="left"/>
    </xf>
    <xf numFmtId="0" fontId="5" fillId="0" borderId="1" xfId="0" applyNumberFormat="1" applyFont="1" applyFill="1" applyBorder="1" applyAlignment="1">
      <alignment wrapText="1"/>
    </xf>
    <xf numFmtId="0" fontId="0" fillId="4" borderId="3" xfId="0" applyFill="1" applyBorder="1" applyAlignment="1">
      <alignment horizontal="left" vertical="center" wrapText="1"/>
    </xf>
    <xf numFmtId="0" fontId="0" fillId="4" borderId="3" xfId="0" applyNumberFormat="1" applyFont="1" applyFill="1" applyBorder="1" applyAlignment="1">
      <alignment horizontal="left" vertical="center" wrapText="1"/>
    </xf>
    <xf numFmtId="0" fontId="8" fillId="6" borderId="3" xfId="0" applyNumberFormat="1" applyFont="1" applyFill="1" applyBorder="1" applyAlignment="1">
      <alignment horizontal="center" vertical="center" wrapText="1"/>
    </xf>
    <xf numFmtId="0" fontId="9" fillId="6" borderId="3" xfId="0" applyNumberFormat="1" applyFont="1" applyFill="1" applyBorder="1" applyAlignment="1">
      <alignment horizontal="left" vertical="center"/>
    </xf>
    <xf numFmtId="0" fontId="7" fillId="6" borderId="3" xfId="0" applyNumberFormat="1" applyFont="1" applyFill="1" applyBorder="1" applyAlignment="1">
      <alignment horizontal="left" vertical="center" wrapText="1"/>
    </xf>
    <xf numFmtId="0" fontId="5" fillId="6" borderId="3" xfId="0" applyNumberFormat="1" applyFont="1" applyFill="1" applyBorder="1" applyAlignment="1">
      <alignment horizontal="left" vertical="center" wrapText="1"/>
    </xf>
    <xf numFmtId="0" fontId="5" fillId="6" borderId="1" xfId="0" applyNumberFormat="1" applyFont="1" applyFill="1" applyBorder="1" applyAlignment="1">
      <alignment wrapText="1"/>
    </xf>
    <xf numFmtId="0" fontId="0" fillId="6" borderId="0" xfId="0" applyFill="1">
      <alignment vertical="center"/>
    </xf>
    <xf numFmtId="0" fontId="9" fillId="6" borderId="3"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vertical="center" wrapText="1"/>
    </xf>
    <xf numFmtId="0" fontId="18" fillId="0" borderId="4" xfId="0" applyNumberFormat="1" applyFont="1" applyFill="1" applyBorder="1" applyAlignment="1">
      <alignment wrapText="1"/>
    </xf>
    <xf numFmtId="0" fontId="7" fillId="0" borderId="4" xfId="0" applyNumberFormat="1" applyFont="1" applyFill="1" applyBorder="1" applyAlignment="1">
      <alignment wrapText="1"/>
    </xf>
    <xf numFmtId="0" fontId="13" fillId="0" borderId="1" xfId="0" applyNumberFormat="1" applyFont="1" applyFill="1" applyBorder="1" applyAlignment="1">
      <alignment horizontal="left" vertical="center" wrapText="1"/>
    </xf>
    <xf numFmtId="0" fontId="7" fillId="6" borderId="3" xfId="0" applyNumberFormat="1" applyFont="1" applyFill="1" applyBorder="1" applyAlignment="1">
      <alignment horizontal="center" vertical="center"/>
    </xf>
    <xf numFmtId="0" fontId="6" fillId="6" borderId="3" xfId="0" applyNumberFormat="1" applyFont="1" applyFill="1" applyBorder="1" applyAlignment="1">
      <alignment horizontal="center" vertical="center"/>
    </xf>
    <xf numFmtId="0" fontId="6" fillId="6" borderId="3" xfId="0" applyNumberFormat="1" applyFont="1" applyFill="1" applyBorder="1" applyAlignment="1">
      <alignment horizontal="left" vertical="center"/>
    </xf>
    <xf numFmtId="0" fontId="6" fillId="6" borderId="3" xfId="0" applyNumberFormat="1" applyFont="1" applyFill="1" applyBorder="1" applyAlignment="1">
      <alignment horizontal="left" vertical="center" wrapText="1"/>
    </xf>
    <xf numFmtId="0" fontId="13" fillId="6" borderId="3" xfId="0" applyNumberFormat="1" applyFont="1" applyFill="1" applyBorder="1" applyAlignment="1">
      <alignment horizontal="left" vertical="center"/>
    </xf>
    <xf numFmtId="0" fontId="13" fillId="6" borderId="1" xfId="0" applyNumberFormat="1" applyFont="1" applyFill="1" applyBorder="1" applyAlignment="1">
      <alignment horizontal="left" vertical="center" wrapText="1"/>
    </xf>
    <xf numFmtId="0" fontId="13" fillId="0" borderId="3" xfId="0" applyNumberFormat="1" applyFont="1" applyFill="1" applyBorder="1" applyAlignment="1">
      <alignment horizontal="center" vertical="center" wrapText="1"/>
    </xf>
    <xf numFmtId="0" fontId="9" fillId="6" borderId="3" xfId="0" applyNumberFormat="1" applyFont="1" applyFill="1" applyBorder="1" applyAlignment="1">
      <alignment horizontal="left" vertical="center" wrapText="1"/>
    </xf>
    <xf numFmtId="0" fontId="13" fillId="7" borderId="1" xfId="0" applyNumberFormat="1" applyFont="1" applyFill="1" applyBorder="1" applyAlignment="1">
      <alignment horizontal="left" vertical="center" wrapText="1"/>
    </xf>
    <xf numFmtId="0" fontId="9" fillId="8" borderId="3" xfId="0" applyNumberFormat="1" applyFont="1" applyFill="1" applyBorder="1" applyAlignment="1">
      <alignment horizontal="center" vertical="center" wrapText="1"/>
    </xf>
    <xf numFmtId="0" fontId="9" fillId="8" borderId="3" xfId="0" applyNumberFormat="1" applyFont="1" applyFill="1" applyBorder="1" applyAlignment="1">
      <alignment vertical="center" wrapText="1"/>
    </xf>
    <xf numFmtId="0" fontId="10" fillId="8" borderId="3" xfId="0" applyNumberFormat="1" applyFont="1" applyFill="1" applyBorder="1" applyAlignment="1">
      <alignment horizontal="left" vertical="center" wrapText="1"/>
    </xf>
    <xf numFmtId="0" fontId="9" fillId="8" borderId="3" xfId="0" applyNumberFormat="1" applyFont="1" applyFill="1" applyBorder="1" applyAlignment="1">
      <alignment horizontal="left" vertical="center" wrapText="1"/>
    </xf>
    <xf numFmtId="0" fontId="7" fillId="8" borderId="3" xfId="0" applyNumberFormat="1" applyFont="1" applyFill="1" applyBorder="1" applyAlignment="1">
      <alignment horizontal="center" vertical="center" wrapText="1"/>
    </xf>
    <xf numFmtId="0" fontId="10" fillId="8" borderId="3" xfId="0" applyNumberFormat="1" applyFont="1" applyFill="1" applyBorder="1" applyAlignment="1">
      <alignment vertical="center" wrapText="1"/>
    </xf>
    <xf numFmtId="0" fontId="5" fillId="8" borderId="3" xfId="0" applyNumberFormat="1" applyFont="1" applyFill="1" applyBorder="1" applyAlignment="1">
      <alignment vertical="center" wrapText="1"/>
    </xf>
    <xf numFmtId="0" fontId="9" fillId="8" borderId="3" xfId="0" applyNumberFormat="1" applyFont="1" applyFill="1" applyBorder="1" applyAlignment="1">
      <alignment horizontal="center" vertical="center"/>
    </xf>
    <xf numFmtId="0" fontId="10" fillId="9" borderId="3" xfId="0" applyNumberFormat="1" applyFont="1" applyFill="1" applyBorder="1" applyAlignment="1">
      <alignment horizontal="center" vertical="center" wrapText="1"/>
    </xf>
    <xf numFmtId="165" fontId="10" fillId="9" borderId="3" xfId="0" applyNumberFormat="1" applyFont="1" applyFill="1" applyBorder="1" applyAlignment="1">
      <alignment horizontal="center" vertical="center" wrapText="1"/>
    </xf>
    <xf numFmtId="0" fontId="10" fillId="9" borderId="3" xfId="0" applyNumberFormat="1" applyFont="1" applyFill="1" applyBorder="1" applyAlignment="1">
      <alignment horizontal="center" vertical="center"/>
    </xf>
    <xf numFmtId="0" fontId="10" fillId="9" borderId="2" xfId="0" applyNumberFormat="1" applyFont="1" applyFill="1" applyBorder="1" applyAlignment="1">
      <alignment horizontal="center" vertical="center" wrapText="1"/>
    </xf>
    <xf numFmtId="0" fontId="6" fillId="5" borderId="3" xfId="0" applyNumberFormat="1" applyFont="1" applyFill="1" applyBorder="1" applyAlignment="1">
      <alignment vertical="center" textRotation="90" wrapText="1"/>
    </xf>
    <xf numFmtId="0" fontId="6" fillId="5" borderId="3" xfId="0" applyNumberFormat="1" applyFont="1" applyFill="1" applyBorder="1" applyAlignment="1">
      <alignment horizontal="left" vertical="center" wrapText="1"/>
    </xf>
    <xf numFmtId="0" fontId="13" fillId="5" borderId="3" xfId="0" applyNumberFormat="1" applyFont="1" applyFill="1" applyBorder="1" applyAlignment="1">
      <alignment horizontal="left" vertical="center"/>
    </xf>
    <xf numFmtId="0" fontId="13" fillId="5" borderId="3" xfId="0" applyNumberFormat="1" applyFont="1" applyFill="1" applyBorder="1" applyAlignment="1">
      <alignment horizontal="left" vertical="center" wrapText="1"/>
    </xf>
    <xf numFmtId="0" fontId="6" fillId="5" borderId="9" xfId="0" applyNumberFormat="1" applyFont="1" applyFill="1" applyBorder="1" applyAlignment="1">
      <alignment horizontal="left" vertical="center" wrapText="1"/>
    </xf>
    <xf numFmtId="0" fontId="13" fillId="5" borderId="9" xfId="0" applyNumberFormat="1" applyFont="1" applyFill="1" applyBorder="1" applyAlignment="1">
      <alignment horizontal="left" vertical="center"/>
    </xf>
    <xf numFmtId="0" fontId="6" fillId="5" borderId="5" xfId="0" applyNumberFormat="1" applyFont="1" applyFill="1" applyBorder="1" applyAlignment="1">
      <alignment horizontal="left" vertical="center" wrapText="1"/>
    </xf>
    <xf numFmtId="0" fontId="13" fillId="5" borderId="5" xfId="0" applyNumberFormat="1" applyFont="1" applyFill="1" applyBorder="1" applyAlignment="1">
      <alignment horizontal="left" vertical="center"/>
    </xf>
    <xf numFmtId="0" fontId="5" fillId="5" borderId="3" xfId="0" applyNumberFormat="1" applyFont="1" applyFill="1" applyBorder="1" applyAlignment="1">
      <alignment wrapText="1"/>
    </xf>
    <xf numFmtId="0" fontId="5" fillId="5" borderId="3" xfId="0" applyNumberFormat="1" applyFont="1" applyFill="1" applyBorder="1" applyAlignment="1">
      <alignment vertical="center"/>
    </xf>
    <xf numFmtId="0" fontId="5" fillId="5" borderId="3" xfId="0" applyNumberFormat="1" applyFont="1" applyFill="1" applyBorder="1" applyAlignment="1">
      <alignment horizontal="center" vertical="center" wrapText="1"/>
    </xf>
    <xf numFmtId="0" fontId="10" fillId="5" borderId="3" xfId="0" applyNumberFormat="1" applyFont="1" applyFill="1" applyBorder="1" applyAlignment="1">
      <alignment horizontal="center" vertical="center" wrapText="1"/>
    </xf>
    <xf numFmtId="0" fontId="5" fillId="5" borderId="4" xfId="0" applyNumberFormat="1" applyFont="1" applyFill="1" applyBorder="1" applyAlignment="1">
      <alignment wrapText="1"/>
    </xf>
    <xf numFmtId="0" fontId="10" fillId="5" borderId="3" xfId="0" applyNumberFormat="1" applyFont="1" applyFill="1" applyBorder="1" applyAlignment="1">
      <alignment horizontal="center" vertical="center"/>
    </xf>
    <xf numFmtId="0" fontId="5" fillId="5" borderId="3" xfId="0" applyNumberFormat="1" applyFont="1" applyFill="1" applyBorder="1" applyAlignment="1">
      <alignment horizontal="left" vertical="center"/>
    </xf>
    <xf numFmtId="0" fontId="5" fillId="5" borderId="3" xfId="0" applyNumberFormat="1" applyFont="1" applyFill="1" applyBorder="1" applyAlignment="1"/>
    <xf numFmtId="0" fontId="16" fillId="5" borderId="3" xfId="0" applyNumberFormat="1" applyFont="1" applyFill="1" applyBorder="1" applyAlignment="1">
      <alignment horizontal="left" vertical="center" wrapText="1"/>
    </xf>
    <xf numFmtId="0" fontId="0" fillId="7" borderId="0" xfId="0" applyFill="1">
      <alignment vertical="center"/>
    </xf>
    <xf numFmtId="0" fontId="20" fillId="7" borderId="0" xfId="0" applyNumberFormat="1" applyFont="1" applyFill="1" applyAlignment="1">
      <alignment horizontal="center" vertical="center" wrapText="1"/>
    </xf>
    <xf numFmtId="0" fontId="13" fillId="7" borderId="0" xfId="0" applyNumberFormat="1" applyFont="1" applyFill="1" applyAlignment="1">
      <alignment vertical="center"/>
    </xf>
    <xf numFmtId="0" fontId="13" fillId="7" borderId="8" xfId="0" applyNumberFormat="1" applyFont="1" applyFill="1" applyBorder="1" applyAlignment="1">
      <alignment wrapText="1"/>
    </xf>
    <xf numFmtId="0" fontId="8" fillId="7" borderId="3" xfId="0" applyNumberFormat="1" applyFont="1" applyFill="1" applyBorder="1" applyAlignment="1">
      <alignment horizontal="center" vertical="center" wrapText="1"/>
    </xf>
    <xf numFmtId="0" fontId="8" fillId="7" borderId="3" xfId="0" applyNumberFormat="1" applyFont="1" applyFill="1" applyBorder="1" applyAlignment="1">
      <alignment horizontal="center" vertical="center"/>
    </xf>
    <xf numFmtId="0" fontId="13" fillId="7" borderId="1" xfId="0" applyNumberFormat="1" applyFont="1" applyFill="1" applyBorder="1" applyAlignment="1">
      <alignment wrapText="1"/>
    </xf>
    <xf numFmtId="0" fontId="0" fillId="7" borderId="10" xfId="0" applyNumberFormat="1" applyFont="1" applyFill="1" applyBorder="1" applyAlignment="1">
      <alignment wrapText="1"/>
    </xf>
    <xf numFmtId="0" fontId="5" fillId="7" borderId="3" xfId="0" applyNumberFormat="1" applyFont="1" applyFill="1" applyBorder="1" applyAlignment="1">
      <alignment vertical="center" wrapText="1"/>
    </xf>
    <xf numFmtId="0" fontId="21" fillId="7" borderId="3" xfId="0" applyNumberFormat="1" applyFont="1" applyFill="1" applyBorder="1" applyAlignment="1">
      <alignment vertical="center" wrapText="1"/>
    </xf>
    <xf numFmtId="0" fontId="5" fillId="7" borderId="3" xfId="0" applyNumberFormat="1" applyFont="1" applyFill="1" applyBorder="1" applyAlignment="1">
      <alignment vertical="center"/>
    </xf>
    <xf numFmtId="0" fontId="48" fillId="7" borderId="3" xfId="1" applyNumberFormat="1" applyFill="1" applyBorder="1" applyAlignment="1">
      <alignment vertical="center" wrapText="1"/>
    </xf>
    <xf numFmtId="0" fontId="5" fillId="7" borderId="0" xfId="0" applyNumberFormat="1" applyFont="1" applyFill="1" applyBorder="1" applyAlignment="1">
      <alignment vertical="center" wrapText="1"/>
    </xf>
    <xf numFmtId="0" fontId="13" fillId="7" borderId="0" xfId="0" applyNumberFormat="1" applyFont="1" applyFill="1" applyBorder="1" applyAlignment="1">
      <alignment wrapText="1"/>
    </xf>
    <xf numFmtId="0" fontId="0" fillId="7" borderId="0" xfId="0" applyFill="1" applyBorder="1">
      <alignment vertical="center"/>
    </xf>
    <xf numFmtId="0" fontId="10" fillId="7" borderId="0" xfId="0" applyNumberFormat="1" applyFont="1" applyFill="1" applyBorder="1" applyAlignment="1">
      <alignment wrapText="1"/>
    </xf>
    <xf numFmtId="0" fontId="10" fillId="7" borderId="3" xfId="0" applyNumberFormat="1" applyFont="1" applyFill="1" applyBorder="1" applyAlignment="1">
      <alignment horizontal="left" vertical="center" wrapText="1"/>
    </xf>
    <xf numFmtId="0" fontId="5" fillId="7" borderId="0" xfId="0" applyNumberFormat="1" applyFont="1" applyFill="1" applyBorder="1" applyAlignment="1">
      <alignment horizontal="left" vertical="center" wrapText="1"/>
    </xf>
    <xf numFmtId="0" fontId="25" fillId="7" borderId="0" xfId="0" applyNumberFormat="1" applyFont="1" applyFill="1" applyBorder="1" applyAlignment="1">
      <alignment vertical="center" wrapText="1"/>
    </xf>
    <xf numFmtId="0" fontId="0" fillId="7" borderId="2" xfId="0" applyNumberFormat="1" applyFont="1" applyFill="1" applyBorder="1" applyAlignment="1">
      <alignment wrapText="1"/>
    </xf>
    <xf numFmtId="0" fontId="29" fillId="0" borderId="11" xfId="0" applyFont="1" applyBorder="1" applyAlignment="1">
      <alignment horizontal="center" vertical="center" textRotation="90" wrapText="1"/>
    </xf>
    <xf numFmtId="0" fontId="13" fillId="0" borderId="0" xfId="0" applyFont="1" applyAlignment="1">
      <alignment wrapText="1"/>
    </xf>
    <xf numFmtId="0" fontId="50" fillId="0" borderId="0" xfId="0" applyFont="1" applyAlignment="1"/>
    <xf numFmtId="0" fontId="9" fillId="0" borderId="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50" fillId="0" borderId="0" xfId="0" applyFont="1" applyAlignment="1">
      <alignment vertical="center" wrapText="1"/>
    </xf>
    <xf numFmtId="0" fontId="9"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6" xfId="0" applyFont="1" applyBorder="1" applyAlignment="1">
      <alignment horizontal="center" vertical="center" wrapText="1"/>
    </xf>
    <xf numFmtId="0" fontId="31" fillId="0" borderId="3" xfId="0" applyFont="1" applyBorder="1" applyAlignment="1">
      <alignment horizontal="center" vertical="center" wrapText="1"/>
    </xf>
    <xf numFmtId="0" fontId="50" fillId="0" borderId="6" xfId="0" applyFont="1" applyBorder="1" applyAlignment="1"/>
    <xf numFmtId="0" fontId="23" fillId="0" borderId="3" xfId="0" applyFont="1" applyBorder="1" applyAlignment="1">
      <alignment horizontal="center" vertical="center" wrapText="1"/>
    </xf>
    <xf numFmtId="0" fontId="32" fillId="0" borderId="3" xfId="0" applyFont="1" applyBorder="1" applyAlignment="1">
      <alignment horizontal="center" vertical="center" wrapText="1"/>
    </xf>
    <xf numFmtId="0" fontId="33" fillId="10" borderId="13" xfId="0" applyFont="1" applyFill="1" applyBorder="1" applyAlignment="1">
      <alignment horizontal="center" vertical="center" wrapText="1"/>
    </xf>
    <xf numFmtId="0" fontId="24" fillId="9" borderId="9" xfId="0" applyFont="1" applyFill="1" applyBorder="1" applyAlignment="1">
      <alignment vertical="center" wrapText="1"/>
    </xf>
    <xf numFmtId="0" fontId="33" fillId="11" borderId="13" xfId="0" applyFont="1" applyFill="1" applyBorder="1" applyAlignment="1">
      <alignment vertical="center" wrapText="1"/>
    </xf>
    <xf numFmtId="0" fontId="9" fillId="11" borderId="14" xfId="0" applyFont="1" applyFill="1" applyBorder="1" applyAlignment="1">
      <alignment horizontal="center" vertical="center" wrapText="1"/>
    </xf>
    <xf numFmtId="0" fontId="13" fillId="12" borderId="0" xfId="0" applyFont="1" applyFill="1" applyAlignment="1">
      <alignment wrapText="1"/>
    </xf>
    <xf numFmtId="0" fontId="32" fillId="0" borderId="15" xfId="0" applyFont="1" applyBorder="1" applyAlignment="1">
      <alignment horizontal="center" vertical="center" wrapText="1"/>
    </xf>
    <xf numFmtId="0" fontId="24" fillId="11" borderId="11" xfId="0" applyFont="1" applyFill="1" applyBorder="1" applyAlignment="1">
      <alignment horizontal="center" vertical="center" wrapText="1"/>
    </xf>
    <xf numFmtId="0" fontId="9" fillId="9" borderId="1" xfId="0" applyFont="1" applyFill="1" applyBorder="1" applyAlignment="1">
      <alignment horizontal="center" vertical="center" wrapText="1"/>
    </xf>
    <xf numFmtId="0" fontId="6" fillId="12" borderId="16" xfId="0" applyFont="1" applyFill="1" applyBorder="1" applyAlignment="1">
      <alignment horizontal="center" vertical="center" wrapText="1"/>
    </xf>
    <xf numFmtId="0" fontId="6" fillId="12" borderId="17" xfId="0" applyFont="1" applyFill="1" applyBorder="1" applyAlignment="1">
      <alignment horizontal="center" vertical="center" wrapText="1"/>
    </xf>
    <xf numFmtId="0" fontId="6" fillId="12" borderId="1" xfId="0" applyFont="1" applyFill="1" applyBorder="1" applyAlignment="1">
      <alignment horizontal="center" vertical="center" wrapText="1"/>
    </xf>
    <xf numFmtId="0" fontId="6" fillId="12" borderId="15" xfId="0" applyFont="1" applyFill="1" applyBorder="1" applyAlignment="1">
      <alignment horizontal="center" vertical="center" wrapText="1"/>
    </xf>
    <xf numFmtId="0" fontId="6" fillId="12" borderId="9" xfId="0" applyFont="1" applyFill="1" applyBorder="1" applyAlignment="1">
      <alignment horizontal="center" vertical="center" wrapText="1"/>
    </xf>
    <xf numFmtId="0" fontId="6" fillId="12" borderId="13" xfId="0" applyFont="1" applyFill="1" applyBorder="1" applyAlignment="1">
      <alignment horizontal="center" vertical="center" wrapText="1"/>
    </xf>
    <xf numFmtId="0" fontId="29" fillId="13" borderId="18" xfId="0" applyFont="1" applyFill="1" applyBorder="1" applyAlignment="1">
      <alignment horizontal="center" vertical="center" wrapText="1"/>
    </xf>
    <xf numFmtId="0" fontId="51" fillId="13" borderId="19" xfId="0" applyFont="1" applyFill="1" applyBorder="1" applyAlignment="1">
      <alignment horizontal="center" vertical="center" wrapText="1"/>
    </xf>
    <xf numFmtId="0" fontId="51" fillId="14" borderId="20" xfId="0" applyFont="1" applyFill="1" applyBorder="1" applyAlignment="1">
      <alignment horizontal="center" vertical="center" wrapText="1"/>
    </xf>
    <xf numFmtId="0" fontId="6" fillId="13" borderId="21" xfId="0" applyFont="1" applyFill="1" applyBorder="1" applyAlignment="1">
      <alignment horizontal="center" vertical="center" wrapText="1"/>
    </xf>
    <xf numFmtId="0" fontId="6" fillId="14" borderId="22" xfId="0" applyFont="1" applyFill="1" applyBorder="1" applyAlignment="1">
      <alignment horizontal="center" vertical="center" wrapText="1"/>
    </xf>
    <xf numFmtId="0" fontId="6" fillId="14" borderId="23" xfId="0" applyFont="1" applyFill="1" applyBorder="1" applyAlignment="1">
      <alignment horizontal="center" vertical="center" wrapText="1"/>
    </xf>
    <xf numFmtId="0" fontId="6" fillId="14" borderId="19" xfId="0" applyFont="1" applyFill="1" applyBorder="1" applyAlignment="1">
      <alignment horizontal="center" vertical="center" wrapText="1"/>
    </xf>
    <xf numFmtId="0" fontId="37" fillId="14" borderId="19" xfId="0" applyFont="1" applyFill="1" applyBorder="1" applyAlignment="1">
      <alignment horizontal="center" vertical="center" wrapText="1"/>
    </xf>
    <xf numFmtId="0" fontId="6" fillId="14" borderId="24" xfId="0" applyFont="1" applyFill="1" applyBorder="1" applyAlignment="1">
      <alignment horizontal="center" vertical="center" wrapText="1"/>
    </xf>
    <xf numFmtId="0" fontId="24" fillId="14" borderId="20" xfId="0" applyFont="1" applyFill="1" applyBorder="1" applyAlignment="1">
      <alignment horizontal="center" vertical="center" wrapText="1"/>
    </xf>
    <xf numFmtId="0" fontId="24" fillId="14" borderId="25" xfId="0" applyFont="1" applyFill="1" applyBorder="1" applyAlignment="1">
      <alignment horizontal="center" vertical="center" wrapText="1"/>
    </xf>
    <xf numFmtId="0" fontId="6" fillId="13" borderId="19" xfId="0" applyFont="1" applyFill="1" applyBorder="1" applyAlignment="1">
      <alignment vertical="center" wrapText="1"/>
    </xf>
    <xf numFmtId="0" fontId="6" fillId="13" borderId="26" xfId="0" applyFont="1" applyFill="1" applyBorder="1" applyAlignment="1">
      <alignment vertical="center" wrapText="1"/>
    </xf>
    <xf numFmtId="0" fontId="6" fillId="13" borderId="21" xfId="0" applyFont="1" applyFill="1" applyBorder="1" applyAlignment="1">
      <alignment vertical="center" wrapText="1"/>
    </xf>
    <xf numFmtId="0" fontId="13" fillId="13" borderId="27" xfId="0" applyFont="1" applyFill="1" applyBorder="1" applyAlignment="1">
      <alignment wrapText="1"/>
    </xf>
    <xf numFmtId="0" fontId="33" fillId="15" borderId="28" xfId="0" applyFont="1" applyFill="1" applyBorder="1" applyAlignment="1">
      <alignment horizontal="center" vertical="center" wrapText="1"/>
    </xf>
    <xf numFmtId="0" fontId="33" fillId="15" borderId="7" xfId="0" applyFont="1" applyFill="1" applyBorder="1" applyAlignment="1">
      <alignment horizontal="center" vertical="center" wrapText="1"/>
    </xf>
    <xf numFmtId="0" fontId="33" fillId="15" borderId="7" xfId="0" applyFont="1" applyFill="1" applyBorder="1" applyAlignment="1">
      <alignment vertical="center" wrapText="1"/>
    </xf>
    <xf numFmtId="0" fontId="38" fillId="10" borderId="8" xfId="0" applyFont="1" applyFill="1" applyBorder="1" applyAlignment="1">
      <alignment horizontal="center" vertical="center" wrapText="1"/>
    </xf>
    <xf numFmtId="0" fontId="6" fillId="9" borderId="12" xfId="0" applyFont="1" applyFill="1" applyBorder="1" applyAlignment="1">
      <alignment horizontal="center" vertical="center" wrapText="1"/>
    </xf>
    <xf numFmtId="0" fontId="6" fillId="12" borderId="29" xfId="0" applyFont="1" applyFill="1" applyBorder="1" applyAlignment="1">
      <alignment horizontal="center" vertical="center" wrapText="1"/>
    </xf>
    <xf numFmtId="0" fontId="24" fillId="16" borderId="30" xfId="0" applyFont="1" applyFill="1" applyBorder="1" applyAlignment="1">
      <alignment horizontal="center" vertical="center" wrapText="1"/>
    </xf>
    <xf numFmtId="0" fontId="6" fillId="12" borderId="31" xfId="0" applyFont="1" applyFill="1" applyBorder="1" applyAlignment="1">
      <alignment horizontal="center" vertical="center" wrapText="1"/>
    </xf>
    <xf numFmtId="0" fontId="24" fillId="16" borderId="7" xfId="0" applyFont="1" applyFill="1" applyBorder="1" applyAlignment="1">
      <alignment horizontal="center" vertical="center" wrapText="1"/>
    </xf>
    <xf numFmtId="0" fontId="24" fillId="16" borderId="32" xfId="0" applyFont="1" applyFill="1" applyBorder="1" applyAlignment="1">
      <alignment horizontal="center" vertical="center" wrapText="1"/>
    </xf>
    <xf numFmtId="0" fontId="24" fillId="16" borderId="8" xfId="0" applyFont="1" applyFill="1" applyBorder="1" applyAlignment="1">
      <alignment horizontal="center" vertical="center" wrapText="1"/>
    </xf>
    <xf numFmtId="0" fontId="52" fillId="15" borderId="33" xfId="2" applyFont="1" applyFill="1" applyBorder="1" applyAlignment="1">
      <alignment horizontal="left" vertical="center" wrapText="1"/>
    </xf>
    <xf numFmtId="0" fontId="13" fillId="15" borderId="5" xfId="0" applyFont="1" applyFill="1" applyBorder="1" applyAlignment="1">
      <alignment wrapText="1"/>
    </xf>
    <xf numFmtId="0" fontId="39" fillId="0" borderId="3" xfId="0" applyFont="1" applyFill="1" applyBorder="1" applyAlignment="1">
      <alignment horizontal="center" vertical="center" wrapText="1"/>
    </xf>
    <xf numFmtId="0" fontId="39" fillId="0" borderId="2" xfId="0" applyFont="1" applyFill="1" applyBorder="1" applyAlignment="1">
      <alignment horizontal="center" vertical="center" wrapText="1"/>
    </xf>
    <xf numFmtId="0" fontId="39" fillId="0" borderId="2" xfId="0" applyFont="1" applyFill="1" applyBorder="1" applyAlignment="1">
      <alignment horizontal="left" vertical="center" wrapText="1" shrinkToFit="1"/>
    </xf>
    <xf numFmtId="0" fontId="39" fillId="0" borderId="10" xfId="0" applyFont="1" applyFill="1" applyBorder="1" applyAlignment="1">
      <alignment horizontal="center" vertical="center" wrapText="1" shrinkToFit="1"/>
    </xf>
    <xf numFmtId="0" fontId="6" fillId="0" borderId="34" xfId="0" applyFont="1" applyFill="1" applyBorder="1" applyAlignment="1">
      <alignment horizontal="center" vertical="center" wrapText="1"/>
    </xf>
    <xf numFmtId="0" fontId="24" fillId="17" borderId="2" xfId="0" applyFont="1" applyFill="1" applyBorder="1" applyAlignment="1">
      <alignment horizontal="center" vertical="center" wrapText="1"/>
    </xf>
    <xf numFmtId="0" fontId="24" fillId="17" borderId="35" xfId="0" applyFont="1" applyFill="1" applyBorder="1" applyAlignment="1">
      <alignment horizontal="center" vertical="center" wrapText="1"/>
    </xf>
    <xf numFmtId="0" fontId="24" fillId="17" borderId="36" xfId="0" applyFont="1" applyFill="1" applyBorder="1" applyAlignment="1">
      <alignment horizontal="center" vertical="center" wrapText="1"/>
    </xf>
    <xf numFmtId="0" fontId="13" fillId="18" borderId="37" xfId="2" applyFont="1" applyFill="1" applyBorder="1" applyAlignment="1">
      <alignment horizontal="left" vertical="center" wrapText="1"/>
    </xf>
    <xf numFmtId="0" fontId="13" fillId="0" borderId="3" xfId="0" applyFont="1" applyBorder="1" applyAlignment="1">
      <alignment wrapText="1"/>
    </xf>
    <xf numFmtId="0" fontId="39" fillId="0" borderId="2" xfId="0" applyFont="1" applyFill="1" applyBorder="1" applyAlignment="1">
      <alignment vertical="center" wrapText="1"/>
    </xf>
    <xf numFmtId="0" fontId="39" fillId="0" borderId="3" xfId="0" applyFont="1" applyFill="1" applyBorder="1" applyAlignment="1">
      <alignment horizontal="center" vertical="center" wrapText="1" shrinkToFit="1"/>
    </xf>
    <xf numFmtId="0" fontId="6" fillId="9" borderId="10" xfId="0" applyFont="1" applyFill="1" applyBorder="1" applyAlignment="1">
      <alignment horizontal="center" vertical="center" wrapText="1"/>
    </xf>
    <xf numFmtId="0" fontId="24" fillId="17" borderId="38" xfId="0" applyFont="1" applyFill="1" applyBorder="1" applyAlignment="1">
      <alignment horizontal="center" vertical="center" wrapText="1"/>
    </xf>
    <xf numFmtId="0" fontId="24" fillId="17" borderId="39" xfId="0" applyFont="1" applyFill="1" applyBorder="1" applyAlignment="1">
      <alignment horizontal="center" vertical="center" wrapText="1"/>
    </xf>
    <xf numFmtId="0" fontId="33" fillId="15" borderId="3" xfId="0" applyFont="1" applyFill="1" applyBorder="1" applyAlignment="1">
      <alignment horizontal="center" vertical="center" wrapText="1"/>
    </xf>
    <xf numFmtId="0" fontId="33" fillId="15" borderId="3" xfId="0" applyFont="1" applyFill="1" applyBorder="1" applyAlignment="1">
      <alignment vertical="center" wrapText="1"/>
    </xf>
    <xf numFmtId="0" fontId="6" fillId="9" borderId="3" xfId="0" applyFont="1" applyFill="1" applyBorder="1" applyAlignment="1">
      <alignment horizontal="center" vertical="center" wrapText="1"/>
    </xf>
    <xf numFmtId="0" fontId="24" fillId="16" borderId="35" xfId="0" applyFont="1" applyFill="1" applyBorder="1" applyAlignment="1">
      <alignment horizontal="center" vertical="center" wrapText="1"/>
    </xf>
    <xf numFmtId="0" fontId="24" fillId="16" borderId="39" xfId="0" applyFont="1" applyFill="1" applyBorder="1" applyAlignment="1">
      <alignment horizontal="center" vertical="center" wrapText="1"/>
    </xf>
    <xf numFmtId="0" fontId="54" fillId="15" borderId="37" xfId="2" applyFont="1" applyFill="1" applyBorder="1" applyAlignment="1">
      <alignment horizontal="left" vertical="center" wrapText="1"/>
    </xf>
    <xf numFmtId="0" fontId="39" fillId="0" borderId="3" xfId="0" applyFont="1" applyFill="1" applyBorder="1" applyAlignment="1">
      <alignment vertical="center" wrapText="1"/>
    </xf>
    <xf numFmtId="0" fontId="24" fillId="17" borderId="40" xfId="0" applyFont="1" applyFill="1" applyBorder="1" applyAlignment="1">
      <alignment horizontal="center" vertical="center" wrapText="1"/>
    </xf>
    <xf numFmtId="0" fontId="39" fillId="0" borderId="32" xfId="0" applyFont="1" applyFill="1" applyBorder="1" applyAlignment="1">
      <alignment horizontal="center" vertical="center" wrapText="1"/>
    </xf>
    <xf numFmtId="0" fontId="39" fillId="0" borderId="32" xfId="0" applyFont="1" applyFill="1" applyBorder="1" applyAlignment="1">
      <alignment vertical="center" wrapText="1"/>
    </xf>
    <xf numFmtId="0" fontId="52" fillId="15" borderId="37" xfId="2" applyFont="1" applyFill="1" applyBorder="1" applyAlignment="1">
      <alignment horizontal="left" vertical="center" wrapText="1"/>
    </xf>
    <xf numFmtId="0" fontId="13" fillId="0" borderId="32" xfId="0" applyFont="1" applyFill="1" applyBorder="1" applyAlignment="1">
      <alignment horizontal="center" vertical="center" wrapText="1"/>
    </xf>
    <xf numFmtId="0" fontId="39" fillId="0" borderId="32" xfId="0" applyFont="1" applyFill="1" applyBorder="1" applyAlignment="1">
      <alignment horizontal="left" vertical="center" wrapText="1"/>
    </xf>
    <xf numFmtId="0" fontId="6" fillId="9" borderId="41" xfId="0" applyFont="1" applyFill="1" applyBorder="1" applyAlignment="1">
      <alignment horizontal="center" vertical="center" wrapText="1"/>
    </xf>
    <xf numFmtId="0" fontId="24" fillId="17" borderId="42" xfId="0" applyFont="1" applyFill="1" applyBorder="1" applyAlignment="1">
      <alignment horizontal="center" vertical="center" wrapText="1"/>
    </xf>
    <xf numFmtId="0" fontId="24" fillId="17" borderId="43" xfId="0" applyFont="1" applyFill="1" applyBorder="1" applyAlignment="1">
      <alignment horizontal="center" vertical="center" wrapText="1"/>
    </xf>
    <xf numFmtId="0" fontId="13" fillId="18" borderId="44" xfId="2" applyFont="1" applyFill="1" applyBorder="1" applyAlignment="1">
      <alignment horizontal="left" vertical="center" wrapText="1"/>
    </xf>
    <xf numFmtId="0" fontId="39" fillId="13" borderId="18" xfId="0" applyFont="1" applyFill="1" applyBorder="1" applyAlignment="1">
      <alignment horizontal="center" vertical="center" wrapText="1"/>
    </xf>
    <xf numFmtId="0" fontId="51" fillId="13" borderId="26" xfId="0" applyFont="1" applyFill="1" applyBorder="1" applyAlignment="1">
      <alignment horizontal="center" vertical="center" wrapText="1"/>
    </xf>
    <xf numFmtId="0" fontId="55" fillId="13" borderId="26" xfId="0" applyFont="1" applyFill="1" applyBorder="1" applyAlignment="1">
      <alignment horizontal="center" vertical="center" wrapText="1"/>
    </xf>
    <xf numFmtId="0" fontId="55" fillId="13" borderId="20" xfId="0" applyFont="1" applyFill="1" applyBorder="1" applyAlignment="1">
      <alignment horizontal="center" vertical="center" wrapText="1"/>
    </xf>
    <xf numFmtId="0" fontId="24" fillId="13" borderId="45" xfId="0" applyFont="1" applyFill="1" applyBorder="1" applyAlignment="1">
      <alignment wrapText="1"/>
    </xf>
    <xf numFmtId="0" fontId="39" fillId="13" borderId="46" xfId="0" applyFont="1" applyFill="1" applyBorder="1" applyAlignment="1">
      <alignment wrapText="1"/>
    </xf>
    <xf numFmtId="0" fontId="39" fillId="13" borderId="19" xfId="0" applyFont="1" applyFill="1" applyBorder="1" applyAlignment="1">
      <alignment wrapText="1"/>
    </xf>
    <xf numFmtId="0" fontId="39" fillId="13" borderId="23" xfId="0" applyFont="1" applyFill="1" applyBorder="1" applyAlignment="1">
      <alignment wrapText="1"/>
    </xf>
    <xf numFmtId="0" fontId="40" fillId="13" borderId="19" xfId="0" applyFont="1" applyFill="1" applyBorder="1" applyAlignment="1">
      <alignment wrapText="1"/>
    </xf>
    <xf numFmtId="0" fontId="39" fillId="13" borderId="24" xfId="0" applyFont="1" applyFill="1" applyBorder="1" applyAlignment="1">
      <alignment wrapText="1"/>
    </xf>
    <xf numFmtId="0" fontId="39" fillId="13" borderId="20" xfId="0" applyFont="1" applyFill="1" applyBorder="1" applyAlignment="1">
      <alignment wrapText="1"/>
    </xf>
    <xf numFmtId="0" fontId="39" fillId="13" borderId="47" xfId="0" applyFont="1" applyFill="1" applyBorder="1" applyAlignment="1">
      <alignment wrapText="1"/>
    </xf>
    <xf numFmtId="0" fontId="39" fillId="13" borderId="26" xfId="0" applyFont="1" applyFill="1" applyBorder="1" applyAlignment="1">
      <alignment wrapText="1"/>
    </xf>
    <xf numFmtId="0" fontId="39" fillId="13" borderId="21" xfId="0" applyFont="1" applyFill="1" applyBorder="1" applyAlignment="1">
      <alignment wrapText="1"/>
    </xf>
    <xf numFmtId="0" fontId="13" fillId="13" borderId="27" xfId="0" applyFont="1" applyFill="1" applyBorder="1" applyAlignment="1">
      <alignment horizontal="left" vertical="center" wrapText="1"/>
    </xf>
    <xf numFmtId="0" fontId="13" fillId="0" borderId="0" xfId="0" applyFont="1" applyAlignment="1">
      <alignment horizontal="left" vertical="center" wrapText="1"/>
    </xf>
    <xf numFmtId="0" fontId="33" fillId="15" borderId="5" xfId="3" applyNumberFormat="1" applyFont="1" applyFill="1" applyBorder="1" applyAlignment="1">
      <alignment horizontal="center" vertical="center" wrapText="1"/>
    </xf>
    <xf numFmtId="0" fontId="33" fillId="15" borderId="5" xfId="2" applyFont="1" applyFill="1" applyBorder="1" applyAlignment="1">
      <alignment horizontal="center" vertical="center" wrapText="1"/>
    </xf>
    <xf numFmtId="0" fontId="33" fillId="15" borderId="48" xfId="2" applyFont="1" applyFill="1" applyBorder="1" applyAlignment="1">
      <alignment horizontal="left" vertical="center" wrapText="1"/>
    </xf>
    <xf numFmtId="0" fontId="38" fillId="10" borderId="28" xfId="0" applyFont="1" applyFill="1" applyBorder="1" applyAlignment="1">
      <alignment horizontal="center" vertical="center" wrapText="1"/>
    </xf>
    <xf numFmtId="0" fontId="24" fillId="9" borderId="5" xfId="2" applyFont="1" applyFill="1" applyBorder="1" applyAlignment="1">
      <alignment horizontal="center" vertical="center"/>
    </xf>
    <xf numFmtId="0" fontId="6" fillId="12" borderId="49" xfId="0" applyFont="1" applyFill="1" applyBorder="1" applyAlignment="1">
      <alignment horizontal="center" vertical="center" wrapText="1"/>
    </xf>
    <xf numFmtId="0" fontId="24" fillId="17" borderId="0" xfId="0" applyFont="1" applyFill="1" applyBorder="1" applyAlignment="1">
      <alignment horizontal="center" vertical="center" wrapText="1"/>
    </xf>
    <xf numFmtId="0" fontId="52" fillId="15" borderId="50" xfId="2" applyFont="1" applyFill="1" applyBorder="1" applyAlignment="1">
      <alignment horizontal="left" vertical="center" wrapText="1"/>
    </xf>
    <xf numFmtId="0" fontId="13" fillId="0" borderId="3" xfId="3" applyNumberFormat="1" applyFont="1" applyFill="1" applyBorder="1" applyAlignment="1">
      <alignment horizontal="center" vertical="center" wrapText="1"/>
    </xf>
    <xf numFmtId="0" fontId="13" fillId="0" borderId="3" xfId="2" applyFont="1" applyBorder="1" applyAlignment="1">
      <alignment horizontal="center" vertical="center" wrapText="1"/>
    </xf>
    <xf numFmtId="0" fontId="13" fillId="0" borderId="51" xfId="2" applyFont="1" applyFill="1" applyBorder="1" applyAlignment="1">
      <alignment horizontal="left" vertical="center" wrapText="1"/>
    </xf>
    <xf numFmtId="0" fontId="24" fillId="9" borderId="3" xfId="2" applyFont="1" applyFill="1" applyBorder="1" applyAlignment="1">
      <alignment horizontal="center" vertical="center"/>
    </xf>
    <xf numFmtId="0" fontId="6" fillId="0" borderId="52" xfId="0" applyFont="1" applyFill="1" applyBorder="1" applyAlignment="1">
      <alignment horizontal="center" vertical="center" wrapText="1"/>
    </xf>
    <xf numFmtId="0" fontId="13" fillId="0" borderId="9" xfId="3" applyNumberFormat="1" applyFont="1" applyFill="1" applyBorder="1" applyAlignment="1">
      <alignment horizontal="center" vertical="center" wrapText="1"/>
    </xf>
    <xf numFmtId="0" fontId="39" fillId="0" borderId="9" xfId="2" applyFont="1" applyBorder="1" applyAlignment="1">
      <alignment horizontal="center" vertical="center" wrapText="1"/>
    </xf>
    <xf numFmtId="0" fontId="13" fillId="0" borderId="53" xfId="2" applyFont="1" applyFill="1" applyBorder="1" applyAlignment="1">
      <alignment horizontal="left" vertical="center" wrapText="1"/>
    </xf>
    <xf numFmtId="0" fontId="13" fillId="18" borderId="37" xfId="2" applyFont="1" applyFill="1" applyBorder="1" applyAlignment="1">
      <alignment horizontal="left" vertical="center" wrapText="1" shrinkToFit="1"/>
    </xf>
    <xf numFmtId="0" fontId="39" fillId="0" borderId="3" xfId="2" applyFont="1" applyBorder="1" applyAlignment="1">
      <alignment horizontal="center" vertical="center" wrapText="1"/>
    </xf>
    <xf numFmtId="0" fontId="13" fillId="0" borderId="3" xfId="2" applyFont="1" applyFill="1" applyBorder="1" applyAlignment="1">
      <alignment horizontal="left" vertical="center" wrapText="1"/>
    </xf>
    <xf numFmtId="0" fontId="24" fillId="17" borderId="15" xfId="0" applyFont="1" applyFill="1" applyBorder="1" applyAlignment="1">
      <alignment horizontal="center" vertical="center" wrapText="1"/>
    </xf>
    <xf numFmtId="0" fontId="39" fillId="17" borderId="15" xfId="0" applyFont="1" applyFill="1" applyBorder="1" applyAlignment="1">
      <alignment horizontal="center" vertical="center" wrapText="1"/>
    </xf>
    <xf numFmtId="0" fontId="24" fillId="17" borderId="54" xfId="0" applyFont="1" applyFill="1" applyBorder="1" applyAlignment="1">
      <alignment horizontal="center" vertical="center" wrapText="1"/>
    </xf>
    <xf numFmtId="0" fontId="24" fillId="17" borderId="55" xfId="0" applyFont="1" applyFill="1" applyBorder="1" applyAlignment="1">
      <alignment horizontal="center" vertical="center" wrapText="1"/>
    </xf>
    <xf numFmtId="0" fontId="13" fillId="0" borderId="9" xfId="0" applyFont="1" applyBorder="1" applyAlignment="1">
      <alignment wrapText="1"/>
    </xf>
    <xf numFmtId="0" fontId="33" fillId="15" borderId="3" xfId="3" applyNumberFormat="1" applyFont="1" applyFill="1" applyBorder="1" applyAlignment="1">
      <alignment horizontal="center" vertical="center" wrapText="1"/>
    </xf>
    <xf numFmtId="0" fontId="33" fillId="15" borderId="3" xfId="2" applyFont="1" applyFill="1" applyBorder="1" applyAlignment="1">
      <alignment horizontal="center" vertical="center" wrapText="1"/>
    </xf>
    <xf numFmtId="0" fontId="33" fillId="15" borderId="3" xfId="2" applyFont="1" applyFill="1" applyBorder="1" applyAlignment="1">
      <alignment horizontal="left" vertical="center" wrapText="1"/>
    </xf>
    <xf numFmtId="0" fontId="24" fillId="16" borderId="15" xfId="0" applyFont="1" applyFill="1" applyBorder="1" applyAlignment="1">
      <alignment horizontal="center" vertical="center" wrapText="1"/>
    </xf>
    <xf numFmtId="0" fontId="24" fillId="16" borderId="54" xfId="0" applyFont="1" applyFill="1" applyBorder="1" applyAlignment="1">
      <alignment horizontal="center" vertical="center" wrapText="1"/>
    </xf>
    <xf numFmtId="0" fontId="24" fillId="16" borderId="0" xfId="0" applyFont="1" applyFill="1" applyBorder="1" applyAlignment="1">
      <alignment horizontal="center" vertical="center" wrapText="1"/>
    </xf>
    <xf numFmtId="0" fontId="13" fillId="19" borderId="37" xfId="2" applyFont="1" applyFill="1" applyBorder="1" applyAlignment="1">
      <alignment horizontal="left" vertical="center" wrapText="1" shrinkToFit="1"/>
    </xf>
    <xf numFmtId="0" fontId="13" fillId="15" borderId="9" xfId="0" applyFont="1" applyFill="1" applyBorder="1" applyAlignment="1">
      <alignment wrapText="1"/>
    </xf>
    <xf numFmtId="0" fontId="39" fillId="0" borderId="4" xfId="0" applyFont="1" applyFill="1" applyBorder="1" applyAlignment="1">
      <alignment horizontal="center" vertical="center" wrapText="1" shrinkToFit="1"/>
    </xf>
    <xf numFmtId="0" fontId="6" fillId="0" borderId="14" xfId="0" applyFont="1" applyFill="1" applyBorder="1" applyAlignment="1">
      <alignment horizontal="center" vertical="center" wrapText="1"/>
    </xf>
    <xf numFmtId="0" fontId="13" fillId="0" borderId="32" xfId="3" applyNumberFormat="1" applyFont="1" applyFill="1" applyBorder="1" applyAlignment="1">
      <alignment horizontal="center" vertical="center" wrapText="1"/>
    </xf>
    <xf numFmtId="0" fontId="39" fillId="0" borderId="12" xfId="0" applyFont="1" applyFill="1" applyBorder="1" applyAlignment="1">
      <alignment horizontal="center" vertical="center" wrapText="1" shrinkToFit="1"/>
    </xf>
    <xf numFmtId="0" fontId="6" fillId="0" borderId="12" xfId="0" applyFont="1" applyFill="1" applyBorder="1" applyAlignment="1">
      <alignment horizontal="center" vertical="center" wrapText="1"/>
    </xf>
    <xf numFmtId="0" fontId="24" fillId="17" borderId="56" xfId="0" applyFont="1" applyFill="1" applyBorder="1" applyAlignment="1">
      <alignment horizontal="center" vertical="center" wrapText="1"/>
    </xf>
    <xf numFmtId="0" fontId="33" fillId="15" borderId="32" xfId="2" applyFont="1" applyFill="1" applyBorder="1" applyAlignment="1">
      <alignment horizontal="center" vertical="center" wrapText="1"/>
    </xf>
    <xf numFmtId="0" fontId="33" fillId="15" borderId="32" xfId="2" applyFont="1" applyFill="1" applyBorder="1" applyAlignment="1">
      <alignment horizontal="left" vertical="center" wrapText="1"/>
    </xf>
    <xf numFmtId="0" fontId="33" fillId="15" borderId="32" xfId="3" applyNumberFormat="1" applyFont="1" applyFill="1" applyBorder="1" applyAlignment="1">
      <alignment horizontal="center" vertical="center" wrapText="1"/>
    </xf>
    <xf numFmtId="0" fontId="24" fillId="16" borderId="55" xfId="0" applyFont="1" applyFill="1" applyBorder="1" applyAlignment="1">
      <alignment horizontal="center" vertical="center" wrapText="1"/>
    </xf>
    <xf numFmtId="0" fontId="39" fillId="0" borderId="32" xfId="2" applyFont="1" applyBorder="1" applyAlignment="1">
      <alignment horizontal="center" vertical="center" wrapText="1"/>
    </xf>
    <xf numFmtId="0" fontId="13" fillId="0" borderId="32" xfId="2" applyFont="1" applyFill="1" applyBorder="1" applyAlignment="1">
      <alignment horizontal="left" vertical="center" wrapText="1"/>
    </xf>
    <xf numFmtId="0" fontId="24" fillId="17" borderId="57" xfId="0" applyFont="1" applyFill="1" applyBorder="1" applyAlignment="1">
      <alignment horizontal="center" vertical="center" wrapText="1"/>
    </xf>
    <xf numFmtId="0" fontId="13" fillId="18" borderId="44" xfId="2" applyFont="1" applyFill="1" applyBorder="1" applyAlignment="1">
      <alignment horizontal="left" vertical="center" wrapText="1" shrinkToFit="1"/>
    </xf>
    <xf numFmtId="0" fontId="24" fillId="13" borderId="58" xfId="0" applyFont="1" applyFill="1" applyBorder="1" applyAlignment="1">
      <alignment wrapText="1"/>
    </xf>
    <xf numFmtId="0" fontId="39" fillId="13" borderId="59" xfId="0" applyFont="1" applyFill="1" applyBorder="1" applyAlignment="1">
      <alignment wrapText="1"/>
    </xf>
    <xf numFmtId="0" fontId="33" fillId="15" borderId="3" xfId="0" applyFont="1" applyFill="1" applyBorder="1" applyAlignment="1">
      <alignment horizontal="center" vertical="center"/>
    </xf>
    <xf numFmtId="0" fontId="24" fillId="20" borderId="13" xfId="0" applyFont="1" applyFill="1" applyBorder="1" applyAlignment="1">
      <alignment horizontal="center" vertical="center" wrapText="1"/>
    </xf>
    <xf numFmtId="0" fontId="24" fillId="16" borderId="60" xfId="0" applyFont="1" applyFill="1" applyBorder="1" applyAlignment="1">
      <alignment horizontal="center" vertical="center" wrapText="1"/>
    </xf>
    <xf numFmtId="0" fontId="24" fillId="16" borderId="36" xfId="0" applyFont="1" applyFill="1" applyBorder="1" applyAlignment="1">
      <alignment horizontal="center" vertical="center" wrapText="1"/>
    </xf>
    <xf numFmtId="0" fontId="13" fillId="19" borderId="33" xfId="2" applyFont="1" applyFill="1" applyBorder="1" applyAlignment="1">
      <alignment horizontal="left" vertical="center" wrapText="1" shrinkToFit="1"/>
    </xf>
    <xf numFmtId="0" fontId="39" fillId="7" borderId="3" xfId="0" applyFont="1" applyFill="1" applyBorder="1" applyAlignment="1">
      <alignment horizontal="center" vertical="center" wrapText="1"/>
    </xf>
    <xf numFmtId="0" fontId="39" fillId="7" borderId="3" xfId="0" applyFont="1" applyFill="1" applyBorder="1" applyAlignment="1">
      <alignment horizontal="center" vertical="center"/>
    </xf>
    <xf numFmtId="0" fontId="39" fillId="7" borderId="3" xfId="0" applyFont="1" applyFill="1" applyBorder="1" applyAlignment="1">
      <alignment vertical="center" wrapText="1"/>
    </xf>
    <xf numFmtId="0" fontId="24" fillId="20" borderId="3" xfId="0" applyFont="1" applyFill="1" applyBorder="1" applyAlignment="1">
      <alignment horizontal="center" vertical="center" wrapText="1"/>
    </xf>
    <xf numFmtId="0" fontId="24" fillId="7" borderId="37" xfId="0" applyFont="1" applyFill="1" applyBorder="1" applyAlignment="1">
      <alignment horizontal="center" vertical="center" wrapText="1"/>
    </xf>
    <xf numFmtId="0" fontId="38" fillId="10" borderId="3" xfId="0" applyFont="1" applyFill="1" applyBorder="1" applyAlignment="1">
      <alignment horizontal="center" vertical="center" wrapText="1"/>
    </xf>
    <xf numFmtId="0" fontId="39" fillId="0" borderId="9" xfId="0" applyFont="1" applyFill="1" applyBorder="1" applyAlignment="1">
      <alignment horizontal="left" vertical="center" wrapText="1"/>
    </xf>
    <xf numFmtId="0" fontId="39" fillId="0" borderId="9" xfId="0" applyFont="1" applyFill="1" applyBorder="1" applyAlignment="1">
      <alignment horizontal="center" vertical="center" wrapText="1" shrinkToFit="1"/>
    </xf>
    <xf numFmtId="0" fontId="6" fillId="9" borderId="9" xfId="0" applyFont="1" applyFill="1" applyBorder="1" applyAlignment="1">
      <alignment horizontal="center" vertical="center" wrapText="1"/>
    </xf>
    <xf numFmtId="0" fontId="39" fillId="0" borderId="44" xfId="0" applyFont="1" applyFill="1" applyBorder="1" applyAlignment="1">
      <alignment horizontal="left" vertical="center" wrapText="1"/>
    </xf>
    <xf numFmtId="0" fontId="24" fillId="13" borderId="20" xfId="0" applyFont="1" applyFill="1" applyBorder="1" applyAlignment="1">
      <alignment wrapText="1"/>
    </xf>
    <xf numFmtId="0" fontId="33" fillId="15" borderId="5" xfId="0" applyFont="1" applyFill="1" applyBorder="1" applyAlignment="1">
      <alignment horizontal="center" vertical="center" wrapText="1"/>
    </xf>
    <xf numFmtId="0" fontId="33" fillId="15" borderId="8" xfId="0" applyNumberFormat="1" applyFont="1" applyFill="1" applyBorder="1" applyAlignment="1">
      <alignment horizontal="left" vertical="center" wrapText="1"/>
    </xf>
    <xf numFmtId="0" fontId="38" fillId="10" borderId="61" xfId="0" applyFont="1" applyFill="1" applyBorder="1" applyAlignment="1">
      <alignment horizontal="center" vertical="center" wrapText="1"/>
    </xf>
    <xf numFmtId="0" fontId="6" fillId="9" borderId="28" xfId="0" applyNumberFormat="1" applyFont="1" applyFill="1" applyBorder="1" applyAlignment="1">
      <alignment horizontal="center" vertical="center" wrapText="1"/>
    </xf>
    <xf numFmtId="0" fontId="13" fillId="0" borderId="10" xfId="0" applyNumberFormat="1" applyFont="1" applyFill="1" applyBorder="1" applyAlignment="1">
      <alignment horizontal="left" vertical="center" wrapText="1"/>
    </xf>
    <xf numFmtId="0" fontId="6" fillId="9" borderId="10" xfId="0" applyNumberFormat="1" applyFont="1" applyFill="1" applyBorder="1" applyAlignment="1">
      <alignment horizontal="center" vertical="center" wrapText="1"/>
    </xf>
    <xf numFmtId="0" fontId="39" fillId="17" borderId="2" xfId="0" applyFont="1" applyFill="1" applyBorder="1" applyAlignment="1">
      <alignment horizontal="center" vertical="center" wrapText="1"/>
    </xf>
    <xf numFmtId="0" fontId="39" fillId="17" borderId="54" xfId="0" applyFont="1" applyFill="1" applyBorder="1" applyAlignment="1">
      <alignment horizontal="center" vertical="center" wrapText="1"/>
    </xf>
    <xf numFmtId="0" fontId="39" fillId="17" borderId="39" xfId="0" applyFont="1" applyFill="1" applyBorder="1" applyAlignment="1">
      <alignment horizontal="center" vertical="center" wrapText="1"/>
    </xf>
    <xf numFmtId="0" fontId="13" fillId="0" borderId="37" xfId="0" applyNumberFormat="1" applyFont="1" applyFill="1" applyBorder="1" applyAlignment="1">
      <alignment horizontal="left" vertical="center" wrapText="1"/>
    </xf>
    <xf numFmtId="0" fontId="39" fillId="0" borderId="5" xfId="0" applyFont="1" applyFill="1" applyBorder="1" applyAlignment="1">
      <alignment horizontal="center" vertical="center" wrapText="1"/>
    </xf>
    <xf numFmtId="0" fontId="39" fillId="17" borderId="55" xfId="0" applyFont="1" applyFill="1" applyBorder="1" applyAlignment="1">
      <alignment horizontal="center" vertical="center" wrapText="1"/>
    </xf>
    <xf numFmtId="0" fontId="6" fillId="9" borderId="2" xfId="0" applyNumberFormat="1" applyFont="1" applyFill="1" applyBorder="1" applyAlignment="1">
      <alignment horizontal="center" vertical="center" wrapText="1"/>
    </xf>
    <xf numFmtId="0" fontId="39" fillId="17" borderId="7" xfId="0" applyFont="1" applyFill="1" applyBorder="1" applyAlignment="1">
      <alignment horizontal="center" vertical="center" wrapText="1"/>
    </xf>
    <xf numFmtId="0" fontId="13" fillId="0" borderId="12" xfId="0" applyNumberFormat="1" applyFont="1" applyFill="1" applyBorder="1" applyAlignment="1">
      <alignment horizontal="left" vertical="center" wrapText="1"/>
    </xf>
    <xf numFmtId="0" fontId="39" fillId="17" borderId="0" xfId="0" applyFont="1" applyFill="1" applyBorder="1" applyAlignment="1">
      <alignment horizontal="center" vertical="center" wrapText="1"/>
    </xf>
    <xf numFmtId="0" fontId="33" fillId="15" borderId="32" xfId="0" applyFont="1" applyFill="1" applyBorder="1" applyAlignment="1">
      <alignment horizontal="center" vertical="center" wrapText="1"/>
    </xf>
    <xf numFmtId="0" fontId="33" fillId="15" borderId="0" xfId="0" applyNumberFormat="1" applyFont="1" applyFill="1" applyBorder="1" applyAlignment="1">
      <alignment horizontal="left" vertical="center" wrapText="1"/>
    </xf>
    <xf numFmtId="0" fontId="6" fillId="9" borderId="0" xfId="0" applyNumberFormat="1" applyFont="1" applyFill="1" applyBorder="1" applyAlignment="1">
      <alignment horizontal="center" vertical="center" wrapText="1"/>
    </xf>
    <xf numFmtId="0" fontId="6" fillId="9" borderId="7" xfId="0" applyNumberFormat="1" applyFont="1" applyFill="1" applyBorder="1" applyAlignment="1">
      <alignment horizontal="center" vertical="center" wrapText="1"/>
    </xf>
    <xf numFmtId="0" fontId="6" fillId="9" borderId="15" xfId="0" applyNumberFormat="1" applyFont="1" applyFill="1" applyBorder="1" applyAlignment="1">
      <alignment horizontal="center" vertical="center" wrapText="1"/>
    </xf>
    <xf numFmtId="0" fontId="13" fillId="0" borderId="62" xfId="0" applyFont="1" applyFill="1" applyBorder="1" applyAlignment="1">
      <alignment horizontal="center" vertical="center" wrapText="1"/>
    </xf>
    <xf numFmtId="0" fontId="39" fillId="0" borderId="62" xfId="0" applyFont="1" applyFill="1" applyBorder="1" applyAlignment="1">
      <alignment horizontal="center" vertical="center" wrapText="1"/>
    </xf>
    <xf numFmtId="0" fontId="39" fillId="0" borderId="12" xfId="0" applyFont="1" applyFill="1" applyBorder="1" applyAlignment="1">
      <alignment horizontal="left" vertical="center" wrapText="1"/>
    </xf>
    <xf numFmtId="0" fontId="39" fillId="17" borderId="35" xfId="0" applyFont="1" applyFill="1" applyBorder="1" applyAlignment="1">
      <alignment horizontal="center" vertical="center" wrapText="1"/>
    </xf>
    <xf numFmtId="0" fontId="24" fillId="13" borderId="26" xfId="0" applyFont="1" applyFill="1" applyBorder="1" applyAlignment="1">
      <alignment wrapText="1"/>
    </xf>
    <xf numFmtId="0" fontId="13" fillId="13" borderId="20" xfId="0" applyFont="1" applyFill="1" applyBorder="1" applyAlignment="1">
      <alignment wrapText="1"/>
    </xf>
    <xf numFmtId="0" fontId="39" fillId="13" borderId="63" xfId="0" applyFont="1" applyFill="1" applyBorder="1" applyAlignment="1">
      <alignment wrapText="1"/>
    </xf>
    <xf numFmtId="0" fontId="39" fillId="13" borderId="64" xfId="0" applyFont="1" applyFill="1" applyBorder="1" applyAlignment="1">
      <alignment wrapText="1"/>
    </xf>
    <xf numFmtId="0" fontId="33" fillId="15" borderId="5" xfId="0" applyNumberFormat="1" applyFont="1" applyFill="1" applyBorder="1" applyAlignment="1">
      <alignment horizontal="center" vertical="center"/>
    </xf>
    <xf numFmtId="0" fontId="33" fillId="15" borderId="5" xfId="0" applyNumberFormat="1" applyFont="1" applyFill="1" applyBorder="1" applyAlignment="1">
      <alignment horizontal="left" vertical="center" wrapText="1"/>
    </xf>
    <xf numFmtId="0" fontId="54" fillId="9" borderId="6" xfId="0" applyNumberFormat="1" applyFont="1" applyFill="1" applyBorder="1" applyAlignment="1">
      <alignment horizontal="center" vertical="center" wrapText="1"/>
    </xf>
    <xf numFmtId="0" fontId="24" fillId="16" borderId="11" xfId="0" applyFont="1" applyFill="1" applyBorder="1" applyAlignment="1">
      <alignment horizontal="center" vertical="center" wrapText="1"/>
    </xf>
    <xf numFmtId="0" fontId="24" fillId="16" borderId="65" xfId="0" applyFont="1" applyFill="1" applyBorder="1" applyAlignment="1">
      <alignment horizontal="center" vertical="center" wrapText="1"/>
    </xf>
    <xf numFmtId="0" fontId="24" fillId="16" borderId="66" xfId="0" applyFont="1" applyFill="1" applyBorder="1" applyAlignment="1">
      <alignment horizontal="center" vertical="center" wrapText="1"/>
    </xf>
    <xf numFmtId="0" fontId="13" fillId="19" borderId="50" xfId="2" applyFont="1" applyFill="1" applyBorder="1" applyAlignment="1">
      <alignment horizontal="left" vertical="center" wrapText="1" shrinkToFit="1"/>
    </xf>
    <xf numFmtId="0" fontId="13" fillId="15" borderId="32" xfId="0" applyFont="1" applyFill="1" applyBorder="1" applyAlignment="1">
      <alignment wrapText="1"/>
    </xf>
    <xf numFmtId="0" fontId="39" fillId="0" borderId="3" xfId="0" applyNumberFormat="1" applyFont="1" applyFill="1" applyBorder="1" applyAlignment="1">
      <alignment horizontal="center" vertical="center" wrapText="1"/>
    </xf>
    <xf numFmtId="0" fontId="39" fillId="7" borderId="3" xfId="0" applyNumberFormat="1" applyFont="1" applyFill="1" applyBorder="1" applyAlignment="1">
      <alignment vertical="center" wrapText="1"/>
    </xf>
    <xf numFmtId="0" fontId="24" fillId="9" borderId="12" xfId="0" applyNumberFormat="1" applyFont="1" applyFill="1" applyBorder="1" applyAlignment="1">
      <alignment horizontal="center" vertical="center" wrapText="1"/>
    </xf>
    <xf numFmtId="0" fontId="52" fillId="7" borderId="37" xfId="0" applyNumberFormat="1" applyFont="1" applyFill="1" applyBorder="1" applyAlignment="1">
      <alignment vertical="center" wrapText="1"/>
    </xf>
    <xf numFmtId="0" fontId="39" fillId="0" borderId="3" xfId="0" applyNumberFormat="1" applyFont="1" applyFill="1" applyBorder="1" applyAlignment="1">
      <alignment vertical="center" wrapText="1"/>
    </xf>
    <xf numFmtId="0" fontId="24" fillId="9" borderId="10" xfId="0" applyNumberFormat="1" applyFont="1" applyFill="1" applyBorder="1" applyAlignment="1">
      <alignment horizontal="center" vertical="center" wrapText="1"/>
    </xf>
    <xf numFmtId="0" fontId="6" fillId="0" borderId="67" xfId="0" applyFont="1" applyFill="1" applyBorder="1" applyAlignment="1">
      <alignment horizontal="center" vertical="center" wrapText="1"/>
    </xf>
    <xf numFmtId="0" fontId="24" fillId="17" borderId="10" xfId="0" applyFont="1" applyFill="1" applyBorder="1" applyAlignment="1">
      <alignment horizontal="center" vertical="center" wrapText="1"/>
    </xf>
    <xf numFmtId="0" fontId="33" fillId="15" borderId="32" xfId="0" applyNumberFormat="1" applyFont="1" applyFill="1" applyBorder="1" applyAlignment="1">
      <alignment horizontal="center" vertical="center" wrapText="1"/>
    </xf>
    <xf numFmtId="0" fontId="33" fillId="15" borderId="3" xfId="0" applyNumberFormat="1" applyFont="1" applyFill="1" applyBorder="1" applyAlignment="1">
      <alignment vertical="center" wrapText="1"/>
    </xf>
    <xf numFmtId="0" fontId="38" fillId="10" borderId="9" xfId="0" applyFont="1" applyFill="1" applyBorder="1" applyAlignment="1">
      <alignment horizontal="center" vertical="center" wrapText="1"/>
    </xf>
    <xf numFmtId="0" fontId="24" fillId="9" borderId="0" xfId="0" applyNumberFormat="1" applyFont="1" applyFill="1" applyBorder="1" applyAlignment="1">
      <alignment horizontal="center" vertical="center" wrapText="1"/>
    </xf>
    <xf numFmtId="0" fontId="24" fillId="9" borderId="3" xfId="0" applyNumberFormat="1" applyFont="1" applyFill="1" applyBorder="1" applyAlignment="1">
      <alignment horizontal="center" vertical="center" wrapText="1"/>
    </xf>
    <xf numFmtId="0" fontId="39" fillId="0" borderId="32" xfId="0" applyNumberFormat="1" applyFont="1" applyFill="1" applyBorder="1" applyAlignment="1">
      <alignment horizontal="center" vertical="center" wrapText="1"/>
    </xf>
    <xf numFmtId="0" fontId="39" fillId="0" borderId="5" xfId="0" applyFont="1" applyFill="1" applyBorder="1" applyAlignment="1">
      <alignment horizontal="center" vertical="center" wrapText="1" shrinkToFit="1"/>
    </xf>
    <xf numFmtId="0" fontId="33" fillId="15" borderId="3" xfId="0" applyNumberFormat="1" applyFont="1" applyFill="1" applyBorder="1" applyAlignment="1">
      <alignment horizontal="center" vertical="center" wrapText="1"/>
    </xf>
    <xf numFmtId="0" fontId="24" fillId="9" borderId="15" xfId="0" applyNumberFormat="1" applyFont="1" applyFill="1" applyBorder="1" applyAlignment="1">
      <alignment horizontal="center" vertical="center" wrapText="1"/>
    </xf>
    <xf numFmtId="0" fontId="6" fillId="12" borderId="68" xfId="0" applyFont="1" applyFill="1" applyBorder="1" applyAlignment="1">
      <alignment horizontal="center" vertical="center" wrapText="1"/>
    </xf>
    <xf numFmtId="0" fontId="24" fillId="9" borderId="2" xfId="0" applyNumberFormat="1" applyFont="1" applyFill="1" applyBorder="1" applyAlignment="1">
      <alignment horizontal="center" vertical="center" wrapText="1"/>
    </xf>
    <xf numFmtId="0" fontId="33" fillId="15" borderId="9" xfId="0" applyNumberFormat="1" applyFont="1" applyFill="1" applyBorder="1" applyAlignment="1">
      <alignment horizontal="center" vertical="center" wrapText="1"/>
    </xf>
    <xf numFmtId="0" fontId="33" fillId="15" borderId="9" xfId="0" applyNumberFormat="1" applyFont="1" applyFill="1" applyBorder="1" applyAlignment="1">
      <alignment vertical="center" wrapText="1"/>
    </xf>
    <xf numFmtId="0" fontId="39" fillId="0" borderId="10" xfId="0" applyNumberFormat="1" applyFont="1" applyFill="1" applyBorder="1" applyAlignment="1">
      <alignment vertical="center" wrapText="1"/>
    </xf>
    <xf numFmtId="0" fontId="39" fillId="0" borderId="9" xfId="0" applyNumberFormat="1" applyFont="1" applyFill="1" applyBorder="1" applyAlignment="1">
      <alignment horizontal="center" vertical="center" wrapText="1"/>
    </xf>
    <xf numFmtId="0" fontId="39" fillId="0" borderId="0" xfId="0" applyNumberFormat="1" applyFont="1" applyFill="1" applyBorder="1" applyAlignment="1">
      <alignment vertical="center" wrapText="1"/>
    </xf>
    <xf numFmtId="0" fontId="24" fillId="17" borderId="69" xfId="0" applyFont="1" applyFill="1" applyBorder="1" applyAlignment="1">
      <alignment horizontal="center" vertical="center" wrapText="1"/>
    </xf>
    <xf numFmtId="0" fontId="24" fillId="17" borderId="70" xfId="0" applyFont="1" applyFill="1" applyBorder="1" applyAlignment="1">
      <alignment horizontal="center" vertical="center" wrapText="1"/>
    </xf>
    <xf numFmtId="0" fontId="24" fillId="17" borderId="71" xfId="0" applyFont="1" applyFill="1" applyBorder="1" applyAlignment="1">
      <alignment horizontal="center" vertical="center" wrapText="1"/>
    </xf>
    <xf numFmtId="0" fontId="13" fillId="0" borderId="0" xfId="0" applyFont="1" applyBorder="1" applyAlignment="1">
      <alignment horizontal="center" vertical="center" wrapText="1"/>
    </xf>
    <xf numFmtId="0" fontId="6" fillId="0" borderId="0" xfId="0" applyFont="1" applyAlignment="1">
      <alignment horizontal="center" vertical="center" wrapText="1"/>
    </xf>
    <xf numFmtId="0" fontId="13" fillId="0" borderId="0" xfId="0" applyFont="1" applyAlignment="1">
      <alignment horizontal="center" wrapText="1"/>
    </xf>
    <xf numFmtId="0" fontId="0" fillId="0" borderId="0" xfId="0" applyAlignment="1"/>
    <xf numFmtId="0" fontId="52" fillId="0" borderId="73" xfId="0" applyFont="1" applyBorder="1" applyAlignment="1">
      <alignment vertical="top" wrapText="1"/>
    </xf>
    <xf numFmtId="0" fontId="10" fillId="9" borderId="3" xfId="0" applyNumberFormat="1" applyFont="1" applyFill="1" applyBorder="1" applyAlignment="1">
      <alignment horizontal="left" vertical="center" wrapText="1"/>
    </xf>
    <xf numFmtId="0" fontId="7" fillId="6" borderId="3" xfId="0" applyNumberFormat="1" applyFont="1" applyFill="1" applyBorder="1" applyAlignment="1">
      <alignment horizontal="center" vertical="center" wrapText="1"/>
    </xf>
    <xf numFmtId="0" fontId="47" fillId="21" borderId="74" xfId="0" applyFont="1" applyFill="1" applyBorder="1" applyAlignment="1">
      <alignment horizontal="center" vertical="center" wrapText="1"/>
    </xf>
    <xf numFmtId="0" fontId="49" fillId="0" borderId="5" xfId="0" applyFont="1" applyBorder="1" applyAlignment="1">
      <alignment vertical="center" wrapText="1"/>
    </xf>
    <xf numFmtId="168" fontId="49" fillId="0" borderId="3" xfId="0" applyNumberFormat="1" applyFont="1" applyBorder="1" applyAlignment="1"/>
    <xf numFmtId="0" fontId="47" fillId="22" borderId="74" xfId="0" applyFont="1" applyFill="1" applyBorder="1" applyAlignment="1">
      <alignment horizontal="center" vertical="center" wrapText="1"/>
    </xf>
    <xf numFmtId="0" fontId="47" fillId="13" borderId="74" xfId="0" applyFont="1" applyFill="1" applyBorder="1" applyAlignment="1">
      <alignment horizontal="center" vertical="center" wrapText="1"/>
    </xf>
    <xf numFmtId="0" fontId="47" fillId="23" borderId="74" xfId="0" applyFont="1" applyFill="1" applyBorder="1" applyAlignment="1">
      <alignment horizontal="center" vertical="center" wrapText="1"/>
    </xf>
    <xf numFmtId="0" fontId="47" fillId="24" borderId="74" xfId="0" applyFont="1" applyFill="1" applyBorder="1" applyAlignment="1">
      <alignment horizontal="center" vertical="center" wrapText="1"/>
    </xf>
    <xf numFmtId="0" fontId="56" fillId="0" borderId="0" xfId="0" applyFont="1" applyAlignment="1"/>
    <xf numFmtId="0" fontId="56" fillId="0" borderId="74" xfId="0" applyFont="1" applyBorder="1" applyAlignment="1">
      <alignment vertical="center" wrapText="1"/>
    </xf>
    <xf numFmtId="0" fontId="56" fillId="0" borderId="5" xfId="0" applyFont="1" applyBorder="1" applyAlignment="1">
      <alignment vertical="center"/>
    </xf>
    <xf numFmtId="0" fontId="56" fillId="0" borderId="5" xfId="0" applyFont="1" applyBorder="1" applyAlignment="1">
      <alignment vertical="center" wrapText="1"/>
    </xf>
    <xf numFmtId="0" fontId="56" fillId="0" borderId="74" xfId="0" applyFont="1" applyBorder="1" applyAlignment="1">
      <alignment wrapText="1"/>
    </xf>
    <xf numFmtId="0" fontId="56" fillId="0" borderId="2" xfId="0" applyFont="1" applyBorder="1" applyAlignment="1"/>
    <xf numFmtId="0" fontId="56" fillId="0" borderId="3" xfId="0" applyFont="1" applyBorder="1" applyAlignment="1"/>
    <xf numFmtId="168" fontId="56" fillId="0" borderId="3" xfId="0" applyNumberFormat="1" applyFont="1" applyBorder="1" applyAlignment="1"/>
    <xf numFmtId="0" fontId="56" fillId="25" borderId="74" xfId="0" applyFont="1" applyFill="1" applyBorder="1" applyAlignment="1">
      <alignment wrapText="1"/>
    </xf>
    <xf numFmtId="0" fontId="56" fillId="25" borderId="3" xfId="0" applyFont="1" applyFill="1" applyBorder="1" applyAlignment="1"/>
    <xf numFmtId="0" fontId="56" fillId="26" borderId="74" xfId="0" applyFont="1" applyFill="1" applyBorder="1" applyAlignment="1">
      <alignment wrapText="1"/>
    </xf>
    <xf numFmtId="0" fontId="56" fillId="26" borderId="3" xfId="0" applyFont="1" applyFill="1" applyBorder="1" applyAlignment="1"/>
    <xf numFmtId="0" fontId="56" fillId="27" borderId="74" xfId="0" applyFont="1" applyFill="1" applyBorder="1" applyAlignment="1">
      <alignment wrapText="1"/>
    </xf>
    <xf numFmtId="0" fontId="56" fillId="27" borderId="3" xfId="0" applyFont="1" applyFill="1" applyBorder="1" applyAlignment="1"/>
    <xf numFmtId="0" fontId="56" fillId="7" borderId="74" xfId="0" applyFont="1" applyFill="1" applyBorder="1" applyAlignment="1">
      <alignment wrapText="1"/>
    </xf>
    <xf numFmtId="0" fontId="56" fillId="7" borderId="3" xfId="0" applyFont="1" applyFill="1" applyBorder="1" applyAlignment="1"/>
    <xf numFmtId="0" fontId="56" fillId="0" borderId="75" xfId="0" applyFont="1" applyBorder="1" applyAlignment="1"/>
    <xf numFmtId="0" fontId="5" fillId="7" borderId="3" xfId="0" applyNumberFormat="1" applyFont="1" applyFill="1" applyBorder="1" applyAlignment="1">
      <alignment horizontal="justify" vertical="center" wrapText="1"/>
    </xf>
    <xf numFmtId="0" fontId="56" fillId="0" borderId="0" xfId="0" applyFont="1" applyAlignment="1"/>
    <xf numFmtId="0" fontId="56" fillId="0" borderId="0" xfId="0" applyFont="1" applyAlignment="1">
      <alignment wrapText="1"/>
    </xf>
    <xf numFmtId="0" fontId="8" fillId="0" borderId="12" xfId="0" applyFont="1" applyFill="1" applyBorder="1" applyAlignment="1">
      <alignment horizontal="center"/>
    </xf>
    <xf numFmtId="0" fontId="8" fillId="0" borderId="3" xfId="0" applyFont="1" applyFill="1" applyBorder="1" applyAlignment="1">
      <alignment horizontal="center" vertical="center"/>
    </xf>
    <xf numFmtId="0" fontId="0" fillId="7" borderId="0" xfId="0" applyNumberFormat="1" applyFont="1" applyFill="1" applyBorder="1" applyAlignment="1">
      <alignment horizontal="justify" wrapText="1"/>
    </xf>
    <xf numFmtId="0" fontId="10" fillId="7" borderId="3" xfId="0" applyNumberFormat="1" applyFont="1" applyFill="1" applyBorder="1" applyAlignment="1">
      <alignment vertical="center" wrapText="1"/>
    </xf>
    <xf numFmtId="0" fontId="10" fillId="7" borderId="3" xfId="0" applyNumberFormat="1" applyFont="1" applyFill="1" applyBorder="1" applyAlignment="1">
      <alignment vertical="center"/>
    </xf>
    <xf numFmtId="0" fontId="10" fillId="7" borderId="3" xfId="0" applyNumberFormat="1" applyFont="1" applyFill="1" applyBorder="1" applyAlignment="1">
      <alignment horizontal="left" vertical="center"/>
    </xf>
    <xf numFmtId="0" fontId="10" fillId="7" borderId="2" xfId="0" applyNumberFormat="1" applyFont="1" applyFill="1" applyBorder="1" applyAlignment="1">
      <alignment vertical="center" wrapText="1"/>
    </xf>
    <xf numFmtId="0" fontId="19" fillId="7" borderId="0" xfId="0" applyFont="1" applyFill="1">
      <alignment vertical="center"/>
    </xf>
    <xf numFmtId="0" fontId="5" fillId="7" borderId="8" xfId="0" applyNumberFormat="1" applyFont="1" applyFill="1" applyBorder="1" applyAlignment="1">
      <alignment wrapText="1"/>
    </xf>
    <xf numFmtId="0" fontId="10" fillId="7" borderId="3" xfId="0" applyNumberFormat="1" applyFont="1" applyFill="1" applyBorder="1" applyAlignment="1">
      <alignment horizontal="center" vertical="center" wrapText="1"/>
    </xf>
    <xf numFmtId="0" fontId="19" fillId="7" borderId="12" xfId="0" applyNumberFormat="1" applyFont="1" applyFill="1" applyBorder="1" applyAlignment="1">
      <alignment wrapText="1"/>
    </xf>
    <xf numFmtId="0" fontId="61" fillId="7" borderId="0" xfId="2" applyFont="1" applyFill="1" applyAlignment="1">
      <alignment horizontal="center" vertical="center"/>
    </xf>
    <xf numFmtId="0" fontId="46" fillId="7" borderId="0" xfId="2" applyFill="1" applyAlignment="1">
      <alignment horizontal="justify"/>
    </xf>
    <xf numFmtId="0" fontId="62" fillId="7" borderId="0" xfId="2" applyFont="1" applyFill="1" applyAlignment="1">
      <alignment horizontal="justify" vertical="center"/>
    </xf>
    <xf numFmtId="0" fontId="63" fillId="7" borderId="0" xfId="0" applyFont="1" applyFill="1" applyAlignment="1">
      <alignment horizontal="justify" vertical="center"/>
    </xf>
    <xf numFmtId="0" fontId="64" fillId="7" borderId="0" xfId="2" applyFont="1" applyFill="1" applyAlignment="1">
      <alignment horizontal="justify" vertical="center"/>
    </xf>
    <xf numFmtId="0" fontId="65" fillId="7" borderId="0" xfId="0" applyFont="1" applyFill="1" applyAlignment="1">
      <alignment horizontal="justify" vertical="center"/>
    </xf>
    <xf numFmtId="0" fontId="64" fillId="7" borderId="0" xfId="2" applyFont="1" applyFill="1" applyAlignment="1">
      <alignment horizontal="left" vertical="center" wrapText="1" indent="3"/>
    </xf>
    <xf numFmtId="0" fontId="66" fillId="7" borderId="0" xfId="2" applyFont="1" applyFill="1" applyAlignment="1">
      <alignment horizontal="justify" vertical="center"/>
    </xf>
    <xf numFmtId="0" fontId="66" fillId="7" borderId="0" xfId="2" applyFont="1" applyFill="1" applyAlignment="1">
      <alignment horizontal="left" vertical="center" wrapText="1" indent="3"/>
    </xf>
    <xf numFmtId="0" fontId="67" fillId="7" borderId="0" xfId="2" applyFont="1" applyFill="1" applyBorder="1" applyAlignment="1">
      <alignment horizontal="justify" vertical="center" wrapText="1"/>
    </xf>
    <xf numFmtId="0" fontId="64" fillId="7" borderId="0" xfId="2" applyFont="1" applyFill="1" applyBorder="1" applyAlignment="1">
      <alignment horizontal="justify" vertical="center" wrapText="1"/>
    </xf>
    <xf numFmtId="0" fontId="67" fillId="7" borderId="0" xfId="0" applyFont="1" applyFill="1" applyAlignment="1">
      <alignment horizontal="justify" vertical="center"/>
    </xf>
    <xf numFmtId="0" fontId="65" fillId="7" borderId="0" xfId="2" applyFont="1" applyFill="1" applyAlignment="1">
      <alignment horizontal="justify" vertical="center"/>
    </xf>
    <xf numFmtId="0" fontId="64" fillId="7" borderId="0" xfId="2" applyFont="1" applyFill="1" applyAlignment="1">
      <alignment horizontal="left" vertical="center" indent="3"/>
    </xf>
    <xf numFmtId="0" fontId="65" fillId="7" borderId="0" xfId="2" applyFont="1" applyFill="1" applyAlignment="1">
      <alignment horizontal="left" vertical="center" indent="3"/>
    </xf>
    <xf numFmtId="0" fontId="47" fillId="7" borderId="0" xfId="0" applyFont="1" applyFill="1" applyAlignment="1" applyProtection="1">
      <protection hidden="1"/>
    </xf>
    <xf numFmtId="0" fontId="49" fillId="7" borderId="0" xfId="0" applyFont="1" applyFill="1" applyAlignment="1"/>
    <xf numFmtId="1" fontId="56" fillId="7" borderId="0" xfId="0" applyNumberFormat="1" applyFont="1" applyFill="1" applyBorder="1" applyAlignment="1"/>
    <xf numFmtId="0" fontId="56" fillId="7" borderId="0" xfId="0" applyFont="1" applyFill="1" applyBorder="1" applyAlignment="1"/>
    <xf numFmtId="0" fontId="56" fillId="7" borderId="0" xfId="0" applyFont="1" applyFill="1" applyBorder="1" applyAlignment="1">
      <alignment wrapText="1"/>
    </xf>
    <xf numFmtId="168" fontId="49" fillId="7" borderId="0" xfId="0" applyNumberFormat="1" applyFont="1" applyFill="1" applyBorder="1" applyAlignment="1"/>
    <xf numFmtId="168" fontId="56" fillId="7" borderId="0" xfId="0" applyNumberFormat="1" applyFont="1" applyFill="1" applyBorder="1" applyAlignment="1"/>
    <xf numFmtId="0" fontId="56" fillId="7" borderId="0" xfId="0" applyFont="1" applyFill="1" applyAlignment="1">
      <alignment horizontal="left" indent="2"/>
    </xf>
    <xf numFmtId="1" fontId="56" fillId="7" borderId="0" xfId="0" applyNumberFormat="1" applyFont="1" applyFill="1" applyBorder="1" applyAlignment="1">
      <alignment horizontal="left" indent="2"/>
    </xf>
    <xf numFmtId="0" fontId="56" fillId="0" borderId="7" xfId="0" applyFont="1" applyBorder="1" applyAlignment="1">
      <alignment vertical="center" wrapText="1"/>
    </xf>
    <xf numFmtId="0" fontId="56" fillId="0" borderId="5" xfId="0" applyFont="1" applyBorder="1" applyAlignment="1">
      <alignment horizontal="center" vertical="center" wrapText="1"/>
    </xf>
    <xf numFmtId="0" fontId="56" fillId="0" borderId="7" xfId="0" applyFont="1" applyBorder="1" applyAlignment="1">
      <alignment horizontal="center" vertical="center" wrapText="1"/>
    </xf>
    <xf numFmtId="0" fontId="49" fillId="7" borderId="0" xfId="0" applyFont="1" applyFill="1" applyAlignment="1">
      <alignment wrapText="1"/>
    </xf>
    <xf numFmtId="0" fontId="0" fillId="7" borderId="3" xfId="0" applyFont="1" applyFill="1" applyBorder="1" applyAlignment="1">
      <alignment vertical="center" wrapText="1"/>
    </xf>
    <xf numFmtId="0" fontId="13" fillId="7" borderId="4" xfId="0" applyFont="1" applyFill="1" applyBorder="1" applyAlignment="1">
      <alignment horizontal="center" vertical="center" wrapText="1"/>
    </xf>
    <xf numFmtId="0" fontId="13" fillId="7" borderId="0" xfId="0" applyFont="1" applyFill="1" applyBorder="1" applyAlignment="1">
      <alignment horizontal="center" vertical="center" wrapText="1"/>
    </xf>
    <xf numFmtId="0" fontId="13" fillId="7" borderId="4" xfId="0" applyFont="1" applyFill="1" applyBorder="1" applyAlignment="1">
      <alignment wrapText="1"/>
    </xf>
    <xf numFmtId="0" fontId="13" fillId="7" borderId="4" xfId="0" applyFont="1" applyFill="1" applyBorder="1" applyAlignment="1">
      <alignment horizontal="center" wrapText="1"/>
    </xf>
    <xf numFmtId="0" fontId="6" fillId="7" borderId="4" xfId="0" applyFont="1" applyFill="1" applyBorder="1" applyAlignment="1">
      <alignment horizontal="center" vertical="center" wrapText="1"/>
    </xf>
    <xf numFmtId="0" fontId="6" fillId="7" borderId="0" xfId="0" applyFont="1" applyFill="1" applyAlignment="1">
      <alignment horizontal="center" vertical="center" wrapText="1"/>
    </xf>
    <xf numFmtId="0" fontId="13" fillId="7" borderId="0" xfId="0" applyFont="1" applyFill="1" applyAlignment="1">
      <alignment wrapText="1"/>
    </xf>
    <xf numFmtId="0" fontId="13" fillId="7" borderId="36" xfId="0" applyFont="1" applyFill="1" applyBorder="1" applyAlignment="1">
      <alignment wrapText="1"/>
    </xf>
    <xf numFmtId="0" fontId="13" fillId="7" borderId="0" xfId="0" applyFont="1" applyFill="1" applyAlignment="1">
      <alignment horizontal="center" wrapText="1"/>
    </xf>
    <xf numFmtId="0" fontId="50" fillId="7" borderId="0" xfId="0" applyFont="1" applyFill="1" applyAlignment="1"/>
    <xf numFmtId="0" fontId="50" fillId="7" borderId="0" xfId="0" applyFont="1" applyFill="1" applyAlignment="1">
      <alignment vertical="center" wrapText="1"/>
    </xf>
    <xf numFmtId="0" fontId="50" fillId="7" borderId="0" xfId="0" applyFont="1" applyFill="1" applyAlignment="1" applyProtection="1">
      <alignment vertical="center" wrapText="1"/>
      <protection hidden="1"/>
    </xf>
    <xf numFmtId="0" fontId="50" fillId="7" borderId="0" xfId="0" applyFont="1" applyFill="1" applyAlignment="1" applyProtection="1">
      <protection hidden="1"/>
    </xf>
    <xf numFmtId="0" fontId="13" fillId="7" borderId="0" xfId="0" applyFont="1" applyFill="1" applyAlignment="1" applyProtection="1">
      <alignment wrapText="1"/>
      <protection hidden="1"/>
    </xf>
    <xf numFmtId="0" fontId="13" fillId="7" borderId="0" xfId="0" applyFont="1" applyFill="1" applyAlignment="1">
      <alignment horizontal="left" vertical="center" wrapText="1"/>
    </xf>
    <xf numFmtId="0" fontId="0" fillId="7" borderId="0" xfId="0" applyFill="1" applyAlignment="1"/>
    <xf numFmtId="0" fontId="52" fillId="7" borderId="73" xfId="0" applyFont="1" applyFill="1" applyBorder="1" applyAlignment="1">
      <alignment vertical="top" wrapText="1"/>
    </xf>
    <xf numFmtId="0" fontId="0" fillId="0" borderId="10" xfId="0" applyFont="1" applyFill="1" applyBorder="1" applyAlignment="1">
      <alignment horizontal="center" vertical="center" wrapText="1" shrinkToFit="1"/>
    </xf>
    <xf numFmtId="0" fontId="53" fillId="15" borderId="7" xfId="2" applyFont="1" applyFill="1" applyBorder="1" applyAlignment="1">
      <alignment horizontal="center" vertical="center" wrapText="1"/>
    </xf>
    <xf numFmtId="0" fontId="13" fillId="0" borderId="2" xfId="2" applyFont="1" applyFill="1" applyBorder="1" applyAlignment="1">
      <alignment horizontal="center" vertical="center"/>
    </xf>
    <xf numFmtId="0" fontId="6" fillId="0" borderId="2" xfId="2" applyFont="1" applyFill="1" applyBorder="1" applyAlignment="1">
      <alignment horizontal="center" vertical="center"/>
    </xf>
    <xf numFmtId="0" fontId="0" fillId="0" borderId="3" xfId="0" applyFill="1" applyBorder="1" applyAlignment="1">
      <alignment vertical="center" wrapText="1"/>
    </xf>
    <xf numFmtId="0" fontId="75" fillId="7" borderId="0" xfId="2" applyFont="1" applyFill="1" applyAlignment="1">
      <alignment horizontal="left" vertical="center" wrapText="1" indent="2"/>
    </xf>
    <xf numFmtId="0" fontId="81" fillId="0" borderId="74" xfId="0" applyFont="1" applyFill="1" applyBorder="1" applyAlignment="1">
      <alignment horizontal="center" vertical="center" wrapText="1"/>
    </xf>
    <xf numFmtId="0" fontId="84" fillId="0" borderId="98" xfId="0" applyFont="1" applyBorder="1" applyAlignment="1">
      <alignment horizontal="center" vertical="center" wrapText="1"/>
    </xf>
    <xf numFmtId="0" fontId="9" fillId="8" borderId="12" xfId="0" applyNumberFormat="1" applyFont="1" applyFill="1" applyBorder="1" applyAlignment="1">
      <alignment vertical="center" wrapText="1"/>
    </xf>
    <xf numFmtId="0" fontId="13" fillId="8" borderId="12" xfId="0" applyNumberFormat="1" applyFont="1" applyFill="1" applyBorder="1" applyAlignment="1">
      <alignment vertical="center" wrapText="1"/>
    </xf>
    <xf numFmtId="0" fontId="13" fillId="8" borderId="103" xfId="0" applyNumberFormat="1" applyFont="1" applyFill="1" applyBorder="1" applyAlignment="1">
      <alignment horizontal="left" vertical="center" wrapText="1"/>
    </xf>
    <xf numFmtId="0" fontId="88" fillId="30" borderId="104" xfId="0" applyNumberFormat="1" applyFont="1" applyFill="1" applyBorder="1" applyAlignment="1">
      <alignment horizontal="center" vertical="center" wrapText="1"/>
    </xf>
    <xf numFmtId="0" fontId="89" fillId="8" borderId="105" xfId="0" applyNumberFormat="1" applyFont="1" applyFill="1" applyBorder="1" applyAlignment="1">
      <alignment horizontal="center" vertical="center" wrapText="1"/>
    </xf>
    <xf numFmtId="0" fontId="13" fillId="0" borderId="12" xfId="0" applyFont="1" applyBorder="1" applyAlignment="1">
      <alignment vertical="center" wrapText="1"/>
    </xf>
    <xf numFmtId="0" fontId="90" fillId="0" borderId="104" xfId="0" applyNumberFormat="1" applyFont="1" applyFill="1" applyBorder="1" applyAlignment="1">
      <alignment horizontal="center" vertical="center" wrapText="1"/>
    </xf>
    <xf numFmtId="0" fontId="89" fillId="0" borderId="2" xfId="0" applyNumberFormat="1" applyFont="1" applyFill="1" applyBorder="1" applyAlignment="1">
      <alignment horizontal="center" vertical="center" wrapText="1"/>
    </xf>
    <xf numFmtId="0" fontId="13" fillId="0" borderId="12" xfId="0" applyNumberFormat="1" applyFont="1" applyFill="1" applyBorder="1" applyAlignment="1">
      <alignment vertical="center" wrapText="1"/>
    </xf>
    <xf numFmtId="0" fontId="13" fillId="0" borderId="103" xfId="0" applyFont="1" applyBorder="1" applyAlignment="1">
      <alignment vertical="center" wrapText="1"/>
    </xf>
    <xf numFmtId="0" fontId="9" fillId="8" borderId="12" xfId="0" applyNumberFormat="1" applyFont="1" applyFill="1" applyBorder="1" applyAlignment="1">
      <alignment horizontal="left" vertical="center" wrapText="1"/>
    </xf>
    <xf numFmtId="0" fontId="13" fillId="8" borderId="12" xfId="0" applyNumberFormat="1" applyFont="1" applyFill="1" applyBorder="1" applyAlignment="1">
      <alignment horizontal="left" vertical="center" wrapText="1"/>
    </xf>
    <xf numFmtId="0" fontId="13" fillId="8" borderId="103" xfId="0" applyFont="1" applyFill="1" applyBorder="1" applyAlignment="1">
      <alignment vertical="center" wrapText="1"/>
    </xf>
    <xf numFmtId="0" fontId="89" fillId="8" borderId="2" xfId="0" applyNumberFormat="1" applyFont="1" applyFill="1" applyBorder="1" applyAlignment="1">
      <alignment horizontal="center" vertical="center" wrapText="1"/>
    </xf>
    <xf numFmtId="0" fontId="9" fillId="0" borderId="3" xfId="0" applyNumberFormat="1" applyFont="1" applyFill="1" applyBorder="1" applyAlignment="1">
      <alignment horizontal="left" vertical="center" wrapText="1"/>
    </xf>
    <xf numFmtId="0" fontId="13" fillId="0" borderId="3" xfId="0" applyNumberFormat="1" applyFont="1" applyFill="1" applyBorder="1" applyAlignment="1">
      <alignment horizontal="left" vertical="center" wrapText="1"/>
    </xf>
    <xf numFmtId="0" fontId="88" fillId="0" borderId="5" xfId="0" applyNumberFormat="1" applyFont="1" applyFill="1" applyBorder="1" applyAlignment="1">
      <alignment horizontal="center" vertical="center" wrapText="1"/>
    </xf>
    <xf numFmtId="0" fontId="89" fillId="0" borderId="3" xfId="0" applyNumberFormat="1" applyFont="1" applyFill="1" applyBorder="1" applyAlignment="1">
      <alignment horizontal="center" vertical="center" wrapText="1"/>
    </xf>
    <xf numFmtId="0" fontId="0" fillId="0" borderId="0" xfId="0" applyFill="1" applyAlignment="1"/>
    <xf numFmtId="0" fontId="25" fillId="0" borderId="103" xfId="0" applyFont="1" applyBorder="1" applyAlignment="1">
      <alignment vertical="center" wrapText="1"/>
    </xf>
    <xf numFmtId="0" fontId="95" fillId="0" borderId="12" xfId="0" applyNumberFormat="1" applyFont="1" applyFill="1" applyBorder="1" applyAlignment="1">
      <alignment horizontal="left" vertical="center" wrapText="1"/>
    </xf>
    <xf numFmtId="0" fontId="97" fillId="0" borderId="103" xfId="0" applyFont="1" applyBorder="1" applyAlignment="1">
      <alignment vertical="center" wrapText="1"/>
    </xf>
    <xf numFmtId="0" fontId="86" fillId="0" borderId="103" xfId="0" applyFont="1" applyBorder="1" applyAlignment="1">
      <alignment vertical="center" wrapText="1"/>
    </xf>
    <xf numFmtId="0" fontId="98" fillId="0" borderId="103" xfId="0" applyFont="1" applyBorder="1" applyAlignment="1">
      <alignment vertical="center" wrapText="1"/>
    </xf>
    <xf numFmtId="0" fontId="97" fillId="8" borderId="103" xfId="0" applyFont="1" applyFill="1" applyBorder="1" applyAlignment="1">
      <alignment vertical="center" wrapText="1"/>
    </xf>
    <xf numFmtId="0" fontId="13" fillId="0" borderId="15" xfId="0" applyNumberFormat="1" applyFont="1" applyFill="1" applyBorder="1" applyAlignment="1">
      <alignment horizontal="left" vertical="center" wrapText="1"/>
    </xf>
    <xf numFmtId="0" fontId="97" fillId="0" borderId="15" xfId="0" applyFont="1" applyBorder="1" applyAlignment="1">
      <alignment vertical="center" wrapText="1"/>
    </xf>
    <xf numFmtId="0" fontId="89" fillId="0" borderId="105" xfId="0" applyNumberFormat="1" applyFont="1" applyFill="1" applyBorder="1" applyAlignment="1">
      <alignment horizontal="center" vertical="center" wrapText="1"/>
    </xf>
    <xf numFmtId="0" fontId="9" fillId="8" borderId="13" xfId="0" applyNumberFormat="1" applyFont="1" applyFill="1" applyBorder="1" applyAlignment="1">
      <alignment horizontal="left" vertical="center" wrapText="1"/>
    </xf>
    <xf numFmtId="0" fontId="13" fillId="8" borderId="13" xfId="0" applyNumberFormat="1" applyFont="1" applyFill="1" applyBorder="1" applyAlignment="1">
      <alignment horizontal="left" vertical="center" wrapText="1"/>
    </xf>
    <xf numFmtId="0" fontId="89" fillId="8" borderId="106" xfId="0" applyNumberFormat="1" applyFont="1" applyFill="1" applyBorder="1" applyAlignment="1">
      <alignment horizontal="center" vertical="center" wrapText="1"/>
    </xf>
    <xf numFmtId="0" fontId="13" fillId="0" borderId="13" xfId="0" applyNumberFormat="1" applyFont="1" applyFill="1" applyBorder="1" applyAlignment="1">
      <alignment horizontal="left" vertical="center" wrapText="1"/>
    </xf>
    <xf numFmtId="0" fontId="98" fillId="0" borderId="107" xfId="0" applyFont="1" applyBorder="1" applyAlignment="1">
      <alignment vertical="center" wrapText="1"/>
    </xf>
    <xf numFmtId="0" fontId="99" fillId="0" borderId="104" xfId="0" applyNumberFormat="1" applyFont="1" applyFill="1" applyBorder="1" applyAlignment="1">
      <alignment horizontal="center" vertical="center" wrapText="1"/>
    </xf>
    <xf numFmtId="0" fontId="89" fillId="0" borderId="106" xfId="0" applyNumberFormat="1" applyFont="1" applyFill="1" applyBorder="1" applyAlignment="1">
      <alignment horizontal="center" vertical="center" wrapText="1"/>
    </xf>
    <xf numFmtId="0" fontId="9" fillId="8" borderId="15" xfId="0" applyNumberFormat="1" applyFont="1" applyFill="1" applyBorder="1" applyAlignment="1">
      <alignment horizontal="left" vertical="center" wrapText="1"/>
    </xf>
    <xf numFmtId="0" fontId="13" fillId="8" borderId="15" xfId="0" applyNumberFormat="1" applyFont="1" applyFill="1" applyBorder="1" applyAlignment="1">
      <alignment horizontal="left" vertical="center" wrapText="1"/>
    </xf>
    <xf numFmtId="0" fontId="89" fillId="0" borderId="108" xfId="0" applyNumberFormat="1" applyFont="1" applyFill="1" applyBorder="1" applyAlignment="1">
      <alignment horizontal="center" vertical="center" wrapText="1"/>
    </xf>
    <xf numFmtId="0" fontId="13" fillId="8" borderId="9" xfId="0" applyFont="1" applyFill="1" applyBorder="1" applyAlignment="1">
      <alignment vertical="center" wrapText="1"/>
    </xf>
    <xf numFmtId="0" fontId="13" fillId="0" borderId="10" xfId="0" applyFont="1" applyBorder="1" applyAlignment="1">
      <alignment vertical="center" wrapText="1"/>
    </xf>
    <xf numFmtId="0" fontId="97" fillId="0" borderId="4" xfId="0" applyFont="1" applyBorder="1" applyAlignment="1">
      <alignment vertical="center" wrapText="1"/>
    </xf>
    <xf numFmtId="0" fontId="13" fillId="0" borderId="4" xfId="0" applyNumberFormat="1" applyFont="1" applyFill="1" applyBorder="1" applyAlignment="1">
      <alignment horizontal="left" vertical="center" wrapText="1"/>
    </xf>
    <xf numFmtId="0" fontId="9" fillId="8" borderId="4" xfId="0" applyNumberFormat="1" applyFont="1" applyFill="1" applyBorder="1" applyAlignment="1">
      <alignment horizontal="left" vertical="center" wrapText="1"/>
    </xf>
    <xf numFmtId="0" fontId="13" fillId="8" borderId="4" xfId="0" applyNumberFormat="1" applyFont="1" applyFill="1" applyBorder="1" applyAlignment="1">
      <alignment horizontal="left" vertical="center" wrapText="1"/>
    </xf>
    <xf numFmtId="0" fontId="7" fillId="0" borderId="0" xfId="0" applyNumberFormat="1" applyFont="1" applyFill="1" applyBorder="1" applyAlignment="1">
      <alignment horizontal="center" vertical="center"/>
    </xf>
    <xf numFmtId="0" fontId="7" fillId="0" borderId="0" xfId="0" applyNumberFormat="1" applyFont="1" applyFill="1" applyBorder="1" applyAlignment="1">
      <alignment horizontal="left" vertical="center" wrapText="1"/>
    </xf>
    <xf numFmtId="0" fontId="13" fillId="0" borderId="0" xfId="0" applyNumberFormat="1" applyFont="1" applyFill="1" applyBorder="1" applyAlignment="1">
      <alignment horizontal="left" vertical="center" wrapText="1"/>
    </xf>
    <xf numFmtId="0" fontId="90" fillId="0" borderId="0" xfId="0" applyNumberFormat="1" applyFont="1" applyFill="1" applyBorder="1" applyAlignment="1">
      <alignment horizontal="center" vertical="center" wrapText="1"/>
    </xf>
    <xf numFmtId="0" fontId="89" fillId="0" borderId="0" xfId="0" applyNumberFormat="1" applyFont="1" applyFill="1" applyBorder="1" applyAlignment="1">
      <alignment horizontal="center" vertical="center" wrapText="1"/>
    </xf>
    <xf numFmtId="0" fontId="90" fillId="0" borderId="5" xfId="0" applyNumberFormat="1" applyFont="1" applyFill="1" applyBorder="1" applyAlignment="1">
      <alignment horizontal="center" vertical="center" wrapText="1"/>
    </xf>
    <xf numFmtId="0" fontId="13" fillId="8" borderId="12" xfId="0" applyFont="1" applyFill="1" applyBorder="1" applyAlignment="1">
      <alignment vertical="center" wrapText="1"/>
    </xf>
    <xf numFmtId="0" fontId="86" fillId="0" borderId="12" xfId="0" applyFont="1" applyBorder="1" applyAlignment="1">
      <alignment vertical="center" wrapText="1"/>
    </xf>
    <xf numFmtId="0" fontId="102" fillId="0" borderId="2"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0" fontId="102" fillId="0" borderId="0" xfId="0" applyNumberFormat="1" applyFont="1" applyFill="1" applyBorder="1" applyAlignment="1">
      <alignment horizontal="center" vertical="center" wrapText="1"/>
    </xf>
    <xf numFmtId="0" fontId="99" fillId="0" borderId="0" xfId="0" applyNumberFormat="1" applyFont="1" applyFill="1" applyBorder="1" applyAlignment="1">
      <alignment horizontal="center" vertical="center" wrapText="1"/>
    </xf>
    <xf numFmtId="0" fontId="95" fillId="0" borderId="10" xfId="0" applyNumberFormat="1" applyFont="1" applyFill="1" applyBorder="1" applyAlignment="1">
      <alignment horizontal="left" vertical="center" wrapText="1"/>
    </xf>
    <xf numFmtId="0" fontId="102" fillId="0" borderId="106" xfId="0" applyNumberFormat="1" applyFont="1" applyFill="1" applyBorder="1" applyAlignment="1">
      <alignment horizontal="center" vertical="center" wrapText="1"/>
    </xf>
    <xf numFmtId="0" fontId="13" fillId="0" borderId="2" xfId="0" applyNumberFormat="1" applyFont="1" applyFill="1" applyBorder="1" applyAlignment="1">
      <alignment horizontal="left" vertical="center" wrapText="1"/>
    </xf>
    <xf numFmtId="0" fontId="102" fillId="0" borderId="108" xfId="0" applyNumberFormat="1" applyFont="1" applyFill="1" applyBorder="1" applyAlignment="1">
      <alignment horizontal="center" vertical="center" wrapText="1"/>
    </xf>
    <xf numFmtId="0" fontId="13" fillId="6" borderId="4" xfId="0" applyNumberFormat="1" applyFont="1" applyFill="1" applyBorder="1" applyAlignment="1">
      <alignment horizontal="left" vertical="center"/>
    </xf>
    <xf numFmtId="0" fontId="0" fillId="6" borderId="4" xfId="0" applyNumberFormat="1" applyFont="1" applyFill="1" applyBorder="1" applyAlignment="1">
      <alignment wrapText="1"/>
    </xf>
    <xf numFmtId="0" fontId="0" fillId="6" borderId="109" xfId="0" applyNumberFormat="1" applyFont="1" applyFill="1" applyBorder="1" applyAlignment="1">
      <alignment wrapText="1"/>
    </xf>
    <xf numFmtId="0" fontId="13" fillId="8" borderId="3" xfId="0" applyNumberFormat="1" applyFont="1" applyFill="1" applyBorder="1" applyAlignment="1">
      <alignment horizontal="left" vertical="center" wrapText="1"/>
    </xf>
    <xf numFmtId="0" fontId="89" fillId="31" borderId="105" xfId="0" applyFont="1" applyFill="1" applyBorder="1" applyAlignment="1">
      <alignment horizontal="center" vertical="center" wrapText="1"/>
    </xf>
    <xf numFmtId="0" fontId="90" fillId="0" borderId="104" xfId="0" applyFont="1" applyBorder="1" applyAlignment="1">
      <alignment horizontal="center" vertical="center" wrapText="1"/>
    </xf>
    <xf numFmtId="0" fontId="89" fillId="0" borderId="106" xfId="0" applyFont="1" applyBorder="1" applyAlignment="1">
      <alignment horizontal="center" vertical="center" wrapText="1"/>
    </xf>
    <xf numFmtId="0" fontId="89" fillId="31" borderId="106" xfId="0" applyFont="1" applyFill="1" applyBorder="1" applyAlignment="1">
      <alignment horizontal="center" vertical="center" wrapText="1"/>
    </xf>
    <xf numFmtId="0" fontId="89" fillId="31" borderId="108" xfId="0" applyFont="1" applyFill="1" applyBorder="1" applyAlignment="1">
      <alignment horizontal="center" vertical="center" wrapText="1"/>
    </xf>
    <xf numFmtId="0" fontId="7" fillId="0" borderId="12" xfId="0" applyNumberFormat="1" applyFont="1" applyFill="1" applyBorder="1" applyAlignment="1">
      <alignment horizontal="left" vertical="center" wrapText="1"/>
    </xf>
    <xf numFmtId="0" fontId="89" fillId="0" borderId="105" xfId="0" applyFont="1" applyBorder="1" applyAlignment="1">
      <alignment horizontal="center" vertical="center" wrapText="1"/>
    </xf>
    <xf numFmtId="0" fontId="13" fillId="0" borderId="4" xfId="0" applyFont="1" applyBorder="1" applyAlignment="1">
      <alignment vertical="center" wrapText="1"/>
    </xf>
    <xf numFmtId="0" fontId="98" fillId="0" borderId="4" xfId="0" applyFont="1" applyBorder="1" applyAlignment="1">
      <alignment vertical="center" wrapText="1"/>
    </xf>
    <xf numFmtId="0" fontId="89" fillId="0" borderId="108" xfId="0" applyFont="1" applyBorder="1" applyAlignment="1">
      <alignment horizontal="center" vertical="center" wrapText="1"/>
    </xf>
    <xf numFmtId="0" fontId="13" fillId="0" borderId="0" xfId="0" applyNumberFormat="1" applyFont="1" applyFill="1" applyBorder="1" applyAlignment="1">
      <alignment horizontal="center" vertical="center" wrapText="1"/>
    </xf>
    <xf numFmtId="0" fontId="90" fillId="0" borderId="0" xfId="0" applyFont="1" applyBorder="1" applyAlignment="1">
      <alignment horizontal="center" vertical="center" wrapText="1"/>
    </xf>
    <xf numFmtId="0" fontId="89" fillId="0" borderId="0" xfId="0" applyFont="1" applyBorder="1" applyAlignment="1">
      <alignment horizontal="center" vertical="center" wrapText="1"/>
    </xf>
    <xf numFmtId="0" fontId="9" fillId="6" borderId="12" xfId="0" applyNumberFormat="1" applyFont="1" applyFill="1" applyBorder="1" applyAlignment="1">
      <alignment horizontal="left" vertical="center" wrapText="1"/>
    </xf>
    <xf numFmtId="0" fontId="13" fillId="6" borderId="13" xfId="0" applyNumberFormat="1" applyFont="1" applyFill="1" applyBorder="1" applyAlignment="1">
      <alignment horizontal="left" vertical="center" wrapText="1"/>
    </xf>
    <xf numFmtId="0" fontId="105" fillId="32" borderId="110" xfId="0" applyFont="1" applyFill="1" applyBorder="1" applyAlignment="1">
      <alignment horizontal="center" vertical="center" wrapText="1"/>
    </xf>
    <xf numFmtId="0" fontId="105" fillId="32" borderId="111" xfId="0" applyFont="1" applyFill="1" applyBorder="1" applyAlignment="1">
      <alignment horizontal="center" vertical="center" wrapText="1"/>
    </xf>
    <xf numFmtId="0" fontId="98" fillId="0" borderId="12" xfId="0" applyFont="1" applyBorder="1" applyAlignment="1">
      <alignment vertical="center" wrapText="1"/>
    </xf>
    <xf numFmtId="0" fontId="78" fillId="0" borderId="0" xfId="0" applyFont="1" applyBorder="1" applyAlignment="1"/>
    <xf numFmtId="0" fontId="78" fillId="0" borderId="0" xfId="0" applyFont="1" applyAlignment="1"/>
    <xf numFmtId="0" fontId="10" fillId="7" borderId="0" xfId="0" applyNumberFormat="1" applyFont="1" applyFill="1" applyBorder="1" applyAlignment="1">
      <alignment horizontal="left" vertical="center" wrapText="1"/>
    </xf>
    <xf numFmtId="0" fontId="0" fillId="7" borderId="0" xfId="0" applyFill="1" applyBorder="1">
      <alignment vertical="center"/>
    </xf>
    <xf numFmtId="0" fontId="23" fillId="7" borderId="0" xfId="0" applyNumberFormat="1" applyFont="1" applyFill="1" applyBorder="1" applyAlignment="1">
      <alignment wrapText="1"/>
    </xf>
    <xf numFmtId="0" fontId="0" fillId="7" borderId="0" xfId="0" applyNumberFormat="1" applyFont="1" applyFill="1" applyBorder="1" applyAlignment="1">
      <alignment wrapText="1"/>
    </xf>
    <xf numFmtId="0" fontId="56" fillId="7" borderId="0" xfId="0" applyFont="1" applyFill="1" applyAlignment="1"/>
    <xf numFmtId="0" fontId="56" fillId="7" borderId="0" xfId="0" applyFont="1" applyFill="1" applyAlignment="1">
      <alignment wrapText="1"/>
    </xf>
    <xf numFmtId="0" fontId="8" fillId="4" borderId="9" xfId="0" applyNumberFormat="1" applyFont="1" applyFill="1" applyBorder="1" applyAlignment="1">
      <alignment horizontal="center" vertical="center" wrapText="1"/>
    </xf>
    <xf numFmtId="0" fontId="8" fillId="4" borderId="3" xfId="0" applyNumberFormat="1" applyFont="1" applyFill="1" applyBorder="1" applyAlignment="1">
      <alignment horizontal="center" vertical="center" wrapText="1"/>
    </xf>
    <xf numFmtId="0" fontId="54" fillId="0" borderId="72" xfId="0" applyFont="1" applyBorder="1" applyAlignment="1">
      <alignment vertical="top" wrapText="1"/>
    </xf>
    <xf numFmtId="0" fontId="30" fillId="0" borderId="3" xfId="0" applyNumberFormat="1" applyFont="1" applyFill="1" applyBorder="1" applyAlignment="1">
      <alignment horizontal="left" vertical="center" wrapText="1"/>
    </xf>
    <xf numFmtId="0" fontId="109" fillId="7" borderId="3" xfId="0" applyNumberFormat="1" applyFont="1" applyFill="1" applyBorder="1" applyAlignment="1">
      <alignment vertical="center" wrapText="1"/>
    </xf>
    <xf numFmtId="0" fontId="17" fillId="7" borderId="3" xfId="0" applyNumberFormat="1" applyFont="1" applyFill="1" applyBorder="1" applyAlignment="1">
      <alignment vertical="center" wrapText="1"/>
    </xf>
    <xf numFmtId="0" fontId="17" fillId="7" borderId="3" xfId="0" applyNumberFormat="1" applyFont="1" applyFill="1" applyBorder="1" applyAlignment="1">
      <alignment vertical="center"/>
    </xf>
    <xf numFmtId="0" fontId="109" fillId="7" borderId="3" xfId="0" applyNumberFormat="1" applyFont="1" applyFill="1" applyBorder="1" applyAlignment="1">
      <alignment vertical="center"/>
    </xf>
    <xf numFmtId="0" fontId="110" fillId="7" borderId="0" xfId="0" applyFont="1" applyFill="1" applyAlignment="1">
      <alignment horizontal="justify" vertical="center"/>
    </xf>
    <xf numFmtId="0" fontId="111" fillId="7" borderId="0" xfId="2" applyFont="1" applyFill="1" applyAlignment="1">
      <alignment horizontal="justify" vertical="center"/>
    </xf>
    <xf numFmtId="0" fontId="111" fillId="7" borderId="0" xfId="2" applyFont="1" applyFill="1" applyAlignment="1">
      <alignment horizontal="left" vertical="center" wrapText="1" indent="2"/>
    </xf>
    <xf numFmtId="0" fontId="111" fillId="7" borderId="0" xfId="2" applyFont="1" applyFill="1" applyAlignment="1">
      <alignment horizontal="justify" vertical="center" wrapText="1"/>
    </xf>
    <xf numFmtId="0" fontId="113" fillId="7" borderId="0" xfId="2" applyFont="1" applyFill="1" applyAlignment="1">
      <alignment horizontal="justify" vertical="center"/>
    </xf>
    <xf numFmtId="0" fontId="111" fillId="7" borderId="0" xfId="2" applyNumberFormat="1" applyFont="1" applyFill="1" applyAlignment="1">
      <alignment horizontal="justify" vertical="center"/>
    </xf>
    <xf numFmtId="0" fontId="0" fillId="0" borderId="0" xfId="0" applyAlignment="1">
      <alignment vertical="center" wrapText="1"/>
    </xf>
    <xf numFmtId="0" fontId="0" fillId="0" borderId="114" xfId="0" applyBorder="1">
      <alignment vertical="center"/>
    </xf>
    <xf numFmtId="0" fontId="0" fillId="0" borderId="116" xfId="0" applyBorder="1" applyAlignment="1">
      <alignment vertical="center" wrapText="1"/>
    </xf>
    <xf numFmtId="0" fontId="0" fillId="0" borderId="117" xfId="0" applyBorder="1" applyAlignment="1">
      <alignment horizontal="left" vertical="center" wrapText="1"/>
    </xf>
    <xf numFmtId="0" fontId="0" fillId="0" borderId="116" xfId="0" applyBorder="1">
      <alignment vertical="center"/>
    </xf>
    <xf numFmtId="0" fontId="0" fillId="0" borderId="122" xfId="0" applyBorder="1" applyAlignment="1">
      <alignment vertical="center" wrapText="1"/>
    </xf>
    <xf numFmtId="0" fontId="0" fillId="0" borderId="121" xfId="0" applyBorder="1" applyAlignment="1">
      <alignment horizontal="center" vertical="center" wrapText="1"/>
    </xf>
    <xf numFmtId="0" fontId="0" fillId="0" borderId="130" xfId="0" applyBorder="1" applyAlignment="1">
      <alignment horizontal="center" vertical="center"/>
    </xf>
    <xf numFmtId="0" fontId="0" fillId="0" borderId="131" xfId="0" applyBorder="1" applyAlignment="1">
      <alignment horizontal="center" vertical="center"/>
    </xf>
    <xf numFmtId="0" fontId="0" fillId="0" borderId="132" xfId="0" applyBorder="1" applyAlignment="1">
      <alignment horizontal="center" vertical="center"/>
    </xf>
    <xf numFmtId="0" fontId="0" fillId="0" borderId="133" xfId="0" applyBorder="1" applyAlignment="1">
      <alignment horizontal="center" vertical="center"/>
    </xf>
    <xf numFmtId="0" fontId="0" fillId="0" borderId="135" xfId="0" applyBorder="1" applyAlignment="1">
      <alignment vertical="center" wrapText="1"/>
    </xf>
    <xf numFmtId="0" fontId="0" fillId="0" borderId="139" xfId="0" applyBorder="1" applyAlignment="1">
      <alignment horizontal="center" vertical="center"/>
    </xf>
    <xf numFmtId="0" fontId="0" fillId="0" borderId="142" xfId="0" applyBorder="1" applyAlignment="1">
      <alignment horizontal="center" vertical="center"/>
    </xf>
    <xf numFmtId="169" fontId="88" fillId="0" borderId="136" xfId="0" applyNumberFormat="1" applyFont="1" applyBorder="1" applyAlignment="1">
      <alignment horizontal="center" vertical="center"/>
    </xf>
    <xf numFmtId="169" fontId="88" fillId="0" borderId="3" xfId="0" applyNumberFormat="1" applyFont="1" applyBorder="1" applyAlignment="1">
      <alignment horizontal="center" vertical="center"/>
    </xf>
    <xf numFmtId="169" fontId="88" fillId="0" borderId="10" xfId="0" applyNumberFormat="1" applyFont="1" applyBorder="1" applyAlignment="1">
      <alignment horizontal="center" vertical="center"/>
    </xf>
    <xf numFmtId="169" fontId="88" fillId="0" borderId="137" xfId="0" applyNumberFormat="1" applyFont="1" applyBorder="1" applyAlignment="1">
      <alignment horizontal="center" vertical="center"/>
    </xf>
    <xf numFmtId="169" fontId="88" fillId="0" borderId="12" xfId="0" applyNumberFormat="1" applyFont="1" applyBorder="1" applyAlignment="1">
      <alignment horizontal="center" vertical="center"/>
    </xf>
    <xf numFmtId="169" fontId="88" fillId="0" borderId="143" xfId="0" applyNumberFormat="1" applyFont="1" applyBorder="1" applyAlignment="1">
      <alignment horizontal="center" vertical="center"/>
    </xf>
    <xf numFmtId="169" fontId="88" fillId="0" borderId="138" xfId="0" applyNumberFormat="1" applyFont="1" applyBorder="1" applyAlignment="1">
      <alignment horizontal="center" vertical="center"/>
    </xf>
    <xf numFmtId="169" fontId="88" fillId="0" borderId="127" xfId="0" applyNumberFormat="1" applyFont="1" applyBorder="1" applyAlignment="1">
      <alignment horizontal="center" vertical="center"/>
    </xf>
    <xf numFmtId="169" fontId="88" fillId="0" borderId="128" xfId="0" applyNumberFormat="1" applyFont="1" applyBorder="1" applyAlignment="1">
      <alignment horizontal="center" vertical="center"/>
    </xf>
    <xf numFmtId="169" fontId="88" fillId="0" borderId="120" xfId="0" applyNumberFormat="1" applyFont="1" applyBorder="1" applyAlignment="1">
      <alignment horizontal="center" vertical="center"/>
    </xf>
    <xf numFmtId="169" fontId="88" fillId="0" borderId="114" xfId="0" applyNumberFormat="1" applyFont="1" applyBorder="1" applyAlignment="1">
      <alignment horizontal="center" vertical="center"/>
    </xf>
    <xf numFmtId="169" fontId="88" fillId="0" borderId="141" xfId="0" applyNumberFormat="1" applyFont="1" applyBorder="1" applyAlignment="1">
      <alignment horizontal="center" vertical="center"/>
    </xf>
    <xf numFmtId="169" fontId="88" fillId="0" borderId="117" xfId="0" applyNumberFormat="1" applyFont="1" applyBorder="1" applyAlignment="1">
      <alignment horizontal="center" vertical="center"/>
    </xf>
    <xf numFmtId="169" fontId="88" fillId="0" borderId="140" xfId="0" applyNumberFormat="1" applyFont="1" applyBorder="1" applyAlignment="1">
      <alignment horizontal="center" vertical="center"/>
    </xf>
    <xf numFmtId="169" fontId="88" fillId="0" borderId="144" xfId="0" applyNumberFormat="1" applyFont="1" applyBorder="1" applyAlignment="1">
      <alignment horizontal="center" vertical="center"/>
    </xf>
    <xf numFmtId="169" fontId="88" fillId="0" borderId="126" xfId="0" applyNumberFormat="1" applyFont="1" applyBorder="1" applyAlignment="1">
      <alignment horizontal="center" vertical="center"/>
    </xf>
    <xf numFmtId="169" fontId="88" fillId="0" borderId="32" xfId="0" applyNumberFormat="1" applyFont="1" applyBorder="1" applyAlignment="1">
      <alignment horizontal="center" vertical="center"/>
    </xf>
    <xf numFmtId="169" fontId="88" fillId="0" borderId="0" xfId="0" applyNumberFormat="1" applyFont="1" applyBorder="1" applyAlignment="1">
      <alignment horizontal="center" vertical="center"/>
    </xf>
    <xf numFmtId="169" fontId="88" fillId="0" borderId="9" xfId="0" applyNumberFormat="1" applyFont="1" applyBorder="1" applyAlignment="1">
      <alignment horizontal="center" vertical="center"/>
    </xf>
    <xf numFmtId="169" fontId="88" fillId="0" borderId="116" xfId="0" applyNumberFormat="1" applyFont="1" applyBorder="1" applyAlignment="1">
      <alignment horizontal="center" vertical="center"/>
    </xf>
    <xf numFmtId="169" fontId="88" fillId="0" borderId="13" xfId="0" applyNumberFormat="1" applyFont="1" applyBorder="1" applyAlignment="1">
      <alignment horizontal="center" vertical="center"/>
    </xf>
    <xf numFmtId="169" fontId="88" fillId="0" borderId="148" xfId="0" applyNumberFormat="1" applyFont="1" applyBorder="1" applyAlignment="1">
      <alignment horizontal="center" vertical="center"/>
    </xf>
    <xf numFmtId="169" fontId="88" fillId="0" borderId="119" xfId="0" applyNumberFormat="1" applyFont="1" applyBorder="1" applyAlignment="1">
      <alignment horizontal="center" vertical="center"/>
    </xf>
    <xf numFmtId="0" fontId="0" fillId="0" borderId="0" xfId="0" applyBorder="1" applyAlignment="1">
      <alignment vertical="center" wrapText="1"/>
    </xf>
    <xf numFmtId="0" fontId="0" fillId="0" borderId="129" xfId="0" applyFont="1" applyBorder="1" applyAlignment="1">
      <alignment vertical="center" wrapText="1"/>
    </xf>
    <xf numFmtId="0" fontId="31" fillId="0" borderId="0" xfId="0" applyFont="1" applyAlignment="1">
      <alignment vertical="center" wrapText="1"/>
    </xf>
    <xf numFmtId="169" fontId="31" fillId="0" borderId="0" xfId="0" applyNumberFormat="1" applyFont="1" applyAlignment="1">
      <alignment vertical="center" wrapText="1"/>
    </xf>
    <xf numFmtId="0" fontId="122" fillId="0" borderId="0" xfId="0" applyFont="1">
      <alignment vertical="center"/>
    </xf>
    <xf numFmtId="0" fontId="125" fillId="7" borderId="3" xfId="0" applyNumberFormat="1" applyFont="1" applyFill="1" applyBorder="1" applyAlignment="1">
      <alignment horizontal="justify" vertical="center" wrapText="1"/>
    </xf>
    <xf numFmtId="169" fontId="88" fillId="0" borderId="4" xfId="0" applyNumberFormat="1" applyFont="1" applyBorder="1" applyAlignment="1">
      <alignment horizontal="center" vertical="center"/>
    </xf>
    <xf numFmtId="0" fontId="10" fillId="7" borderId="0" xfId="0" applyNumberFormat="1" applyFont="1" applyFill="1" applyBorder="1" applyAlignment="1">
      <alignment horizontal="left" vertical="center" wrapText="1"/>
    </xf>
    <xf numFmtId="0" fontId="24" fillId="7" borderId="0" xfId="0" applyNumberFormat="1" applyFont="1" applyFill="1" applyBorder="1" applyAlignment="1">
      <alignment wrapText="1"/>
    </xf>
    <xf numFmtId="0" fontId="22" fillId="7" borderId="0" xfId="0" applyNumberFormat="1" applyFont="1" applyFill="1" applyBorder="1" applyAlignment="1">
      <alignment horizontal="center" vertical="center" wrapText="1"/>
    </xf>
    <xf numFmtId="0" fontId="0" fillId="7" borderId="0" xfId="0" applyFill="1" applyBorder="1" applyAlignment="1">
      <alignment vertical="center"/>
    </xf>
    <xf numFmtId="0" fontId="23" fillId="7" borderId="0" xfId="0" applyNumberFormat="1" applyFont="1" applyFill="1" applyBorder="1" applyAlignment="1">
      <alignment wrapText="1"/>
    </xf>
    <xf numFmtId="0" fontId="19" fillId="7" borderId="0" xfId="0" applyNumberFormat="1" applyFont="1" applyFill="1" applyBorder="1" applyAlignment="1">
      <alignment wrapText="1"/>
    </xf>
    <xf numFmtId="0" fontId="5" fillId="7" borderId="0" xfId="0" applyNumberFormat="1" applyFont="1" applyFill="1" applyBorder="1" applyAlignment="1">
      <alignment horizontal="justify" vertical="center" wrapText="1"/>
    </xf>
    <xf numFmtId="0" fontId="0" fillId="7" borderId="0" xfId="0" applyFill="1" applyBorder="1" applyAlignment="1">
      <alignment horizontal="justify" vertical="center"/>
    </xf>
    <xf numFmtId="0" fontId="10" fillId="7" borderId="0" xfId="0" applyNumberFormat="1" applyFont="1" applyFill="1" applyBorder="1" applyAlignment="1">
      <alignment horizontal="left"/>
    </xf>
    <xf numFmtId="0" fontId="5" fillId="7" borderId="0" xfId="0" applyNumberFormat="1" applyFont="1" applyFill="1" applyBorder="1" applyAlignment="1">
      <alignment horizontal="left"/>
    </xf>
    <xf numFmtId="0" fontId="0" fillId="7" borderId="0" xfId="0" applyNumberFormat="1" applyFont="1" applyFill="1" applyBorder="1" applyAlignment="1">
      <alignment wrapText="1"/>
    </xf>
    <xf numFmtId="0" fontId="5" fillId="7" borderId="0" xfId="0" applyNumberFormat="1" applyFont="1" applyFill="1" applyBorder="1" applyAlignment="1">
      <alignment horizontal="center" wrapText="1"/>
    </xf>
    <xf numFmtId="0" fontId="5" fillId="7" borderId="12" xfId="0" applyNumberFormat="1" applyFont="1" applyFill="1" applyBorder="1" applyAlignment="1">
      <alignment horizontal="justify" vertical="center" wrapText="1"/>
    </xf>
    <xf numFmtId="0" fontId="0" fillId="7" borderId="10" xfId="0" applyNumberFormat="1" applyFont="1" applyFill="1" applyBorder="1" applyAlignment="1">
      <alignment horizontal="justify" vertical="center" wrapText="1"/>
    </xf>
    <xf numFmtId="0" fontId="0" fillId="7" borderId="2" xfId="0" applyNumberFormat="1" applyFont="1" applyFill="1" applyBorder="1" applyAlignment="1">
      <alignment horizontal="justify" vertical="center" wrapText="1"/>
    </xf>
    <xf numFmtId="0" fontId="10" fillId="7" borderId="4" xfId="0" applyNumberFormat="1" applyFont="1" applyFill="1" applyBorder="1" applyAlignment="1">
      <alignment horizontal="left" vertical="center" wrapText="1"/>
    </xf>
    <xf numFmtId="0" fontId="0" fillId="7" borderId="0" xfId="0" applyNumberFormat="1" applyFont="1" applyFill="1" applyBorder="1" applyAlignment="1">
      <alignment horizontal="justify" vertical="center" wrapText="1"/>
    </xf>
    <xf numFmtId="0" fontId="68" fillId="7" borderId="0" xfId="0" applyFont="1" applyFill="1" applyAlignment="1">
      <alignment horizontal="center" vertical="center" wrapText="1"/>
    </xf>
    <xf numFmtId="0" fontId="56" fillId="7" borderId="75" xfId="0" applyFont="1" applyFill="1" applyBorder="1" applyAlignment="1">
      <alignment horizontal="center" vertical="center"/>
    </xf>
    <xf numFmtId="0" fontId="56" fillId="7" borderId="76" xfId="0" applyFont="1" applyFill="1" applyBorder="1" applyAlignment="1">
      <alignment horizontal="center" vertical="center"/>
    </xf>
    <xf numFmtId="0" fontId="56" fillId="7" borderId="0" xfId="0" applyFont="1" applyFill="1" applyAlignment="1">
      <alignment vertical="center" wrapText="1"/>
    </xf>
    <xf numFmtId="0" fontId="56" fillId="7" borderId="87" xfId="0" applyFont="1" applyFill="1" applyBorder="1" applyAlignment="1">
      <alignment vertical="center" wrapText="1"/>
    </xf>
    <xf numFmtId="0" fontId="56" fillId="7" borderId="75" xfId="0" applyFont="1" applyFill="1" applyBorder="1" applyAlignment="1"/>
    <xf numFmtId="0" fontId="56" fillId="7" borderId="20" xfId="0" applyFont="1" applyFill="1" applyBorder="1" applyAlignment="1"/>
    <xf numFmtId="0" fontId="56" fillId="7" borderId="76" xfId="0" applyFont="1" applyFill="1" applyBorder="1" applyAlignment="1"/>
    <xf numFmtId="0" fontId="56" fillId="7" borderId="75" xfId="0" applyFont="1" applyFill="1" applyBorder="1" applyAlignment="1">
      <alignment wrapText="1"/>
    </xf>
    <xf numFmtId="0" fontId="56" fillId="7" borderId="20" xfId="0" applyFont="1" applyFill="1" applyBorder="1" applyAlignment="1">
      <alignment wrapText="1"/>
    </xf>
    <xf numFmtId="0" fontId="56" fillId="7" borderId="76" xfId="0" applyFont="1" applyFill="1" applyBorder="1" applyAlignment="1">
      <alignment wrapText="1"/>
    </xf>
    <xf numFmtId="0" fontId="49" fillId="0" borderId="76" xfId="0" applyFont="1" applyBorder="1" applyAlignment="1">
      <alignment horizontal="center" vertical="center" wrapText="1"/>
    </xf>
    <xf numFmtId="0" fontId="49" fillId="0" borderId="74" xfId="0" applyFont="1" applyBorder="1" applyAlignment="1">
      <alignment horizontal="center" vertical="center"/>
    </xf>
    <xf numFmtId="0" fontId="49" fillId="0" borderId="74" xfId="0" applyFont="1" applyBorder="1" applyAlignment="1">
      <alignment horizontal="center" vertical="center" wrapText="1"/>
    </xf>
    <xf numFmtId="0" fontId="56" fillId="0" borderId="74" xfId="0" applyFont="1" applyBorder="1" applyAlignment="1">
      <alignment horizontal="center" vertical="center"/>
    </xf>
    <xf numFmtId="0" fontId="56" fillId="7" borderId="0" xfId="0" applyFont="1" applyFill="1" applyAlignment="1">
      <alignment horizontal="left" wrapText="1" indent="3"/>
    </xf>
    <xf numFmtId="0" fontId="56" fillId="7" borderId="0" xfId="0" applyFont="1" applyFill="1" applyAlignment="1"/>
    <xf numFmtId="0" fontId="56" fillId="7" borderId="1" xfId="0" applyFont="1" applyFill="1" applyBorder="1" applyAlignment="1">
      <alignment wrapText="1"/>
    </xf>
    <xf numFmtId="0" fontId="56" fillId="7" borderId="0" xfId="0" applyFont="1" applyFill="1" applyAlignment="1">
      <alignment wrapText="1"/>
    </xf>
    <xf numFmtId="0" fontId="69" fillId="7" borderId="0" xfId="0" applyFont="1" applyFill="1" applyAlignment="1">
      <alignment wrapText="1"/>
    </xf>
    <xf numFmtId="166" fontId="56" fillId="7" borderId="75" xfId="0" applyNumberFormat="1" applyFont="1" applyFill="1" applyBorder="1" applyAlignment="1"/>
    <xf numFmtId="167" fontId="56" fillId="7" borderId="75" xfId="0" applyNumberFormat="1" applyFont="1" applyFill="1" applyBorder="1" applyAlignment="1"/>
    <xf numFmtId="0" fontId="49" fillId="7" borderId="0" xfId="0" applyFont="1" applyFill="1" applyAlignment="1">
      <alignment horizontal="justify" wrapText="1"/>
    </xf>
    <xf numFmtId="0" fontId="0" fillId="7" borderId="0" xfId="0" applyFill="1" applyAlignment="1">
      <alignment wrapText="1"/>
    </xf>
    <xf numFmtId="0" fontId="56" fillId="7" borderId="0" xfId="0" applyFont="1" applyFill="1" applyAlignment="1">
      <alignment horizontal="left" indent="3"/>
    </xf>
    <xf numFmtId="164" fontId="3" fillId="28" borderId="3" xfId="0" applyNumberFormat="1" applyFont="1" applyFill="1" applyBorder="1" applyAlignment="1">
      <alignment horizontal="center" vertical="center" wrapText="1"/>
    </xf>
    <xf numFmtId="164" fontId="4" fillId="28" borderId="10" xfId="0" applyNumberFormat="1" applyFont="1" applyFill="1" applyBorder="1" applyAlignment="1">
      <alignment wrapText="1"/>
    </xf>
    <xf numFmtId="164" fontId="4" fillId="28" borderId="2" xfId="0" applyNumberFormat="1" applyFont="1" applyFill="1" applyBorder="1" applyAlignment="1">
      <alignment wrapText="1"/>
    </xf>
    <xf numFmtId="0" fontId="6" fillId="4" borderId="15" xfId="0" applyNumberFormat="1" applyFont="1" applyFill="1" applyBorder="1" applyAlignment="1">
      <alignment horizontal="center" vertical="center" textRotation="90" wrapText="1"/>
    </xf>
    <xf numFmtId="0" fontId="0" fillId="4" borderId="7" xfId="0" applyFont="1" applyFill="1" applyBorder="1" applyAlignment="1">
      <alignment vertical="center" textRotation="90"/>
    </xf>
    <xf numFmtId="0" fontId="7" fillId="4" borderId="9" xfId="0" applyNumberFormat="1" applyFont="1" applyFill="1" applyBorder="1" applyAlignment="1">
      <alignment horizontal="center" vertical="center" wrapText="1"/>
    </xf>
    <xf numFmtId="0" fontId="0" fillId="4" borderId="5" xfId="0" applyFill="1" applyBorder="1" applyAlignment="1">
      <alignment vertical="center"/>
    </xf>
    <xf numFmtId="0" fontId="8" fillId="4" borderId="4" xfId="0" applyNumberFormat="1" applyFont="1" applyFill="1" applyBorder="1" applyAlignment="1">
      <alignment horizontal="center" vertical="center" wrapText="1"/>
    </xf>
    <xf numFmtId="0" fontId="0" fillId="4" borderId="11" xfId="0" applyNumberFormat="1" applyFont="1" applyFill="1" applyBorder="1" applyAlignment="1">
      <alignment wrapText="1"/>
    </xf>
    <xf numFmtId="0" fontId="8" fillId="4" borderId="9" xfId="0" applyNumberFormat="1" applyFont="1" applyFill="1" applyBorder="1" applyAlignment="1">
      <alignment horizontal="center" vertical="center" wrapText="1"/>
    </xf>
    <xf numFmtId="0" fontId="8" fillId="4" borderId="15" xfId="0" applyNumberFormat="1" applyFont="1" applyFill="1" applyBorder="1" applyAlignment="1">
      <alignment horizontal="center" vertical="center" wrapText="1"/>
    </xf>
    <xf numFmtId="0" fontId="8" fillId="4" borderId="3" xfId="0" applyNumberFormat="1" applyFont="1" applyFill="1" applyBorder="1" applyAlignment="1">
      <alignment horizontal="center" vertical="center" wrapText="1"/>
    </xf>
    <xf numFmtId="0" fontId="0" fillId="4" borderId="3" xfId="0" applyNumberFormat="1" applyFont="1" applyFill="1" applyBorder="1" applyAlignment="1">
      <alignment wrapText="1"/>
    </xf>
    <xf numFmtId="0" fontId="3" fillId="28" borderId="3" xfId="0" applyNumberFormat="1" applyFont="1" applyFill="1" applyBorder="1" applyAlignment="1">
      <alignment horizontal="center" vertical="center"/>
    </xf>
    <xf numFmtId="0" fontId="0" fillId="28" borderId="10" xfId="0" applyNumberFormat="1" applyFont="1" applyFill="1" applyBorder="1" applyAlignment="1">
      <alignment wrapText="1"/>
    </xf>
    <xf numFmtId="0" fontId="0" fillId="28" borderId="2" xfId="0" applyNumberFormat="1" applyFont="1" applyFill="1" applyBorder="1" applyAlignment="1">
      <alignment wrapText="1"/>
    </xf>
    <xf numFmtId="0" fontId="8" fillId="4" borderId="12" xfId="0" applyNumberFormat="1" applyFont="1" applyFill="1" applyBorder="1" applyAlignment="1">
      <alignment horizontal="center" vertical="center" wrapText="1"/>
    </xf>
    <xf numFmtId="0" fontId="0" fillId="4" borderId="10" xfId="0" applyNumberFormat="1" applyFont="1" applyFill="1" applyBorder="1" applyAlignment="1">
      <alignment wrapText="1"/>
    </xf>
    <xf numFmtId="0" fontId="0" fillId="4" borderId="2" xfId="0" applyNumberFormat="1" applyFont="1" applyFill="1" applyBorder="1" applyAlignment="1">
      <alignment wrapText="1"/>
    </xf>
    <xf numFmtId="0" fontId="10" fillId="6" borderId="3" xfId="0" applyNumberFormat="1" applyFont="1" applyFill="1" applyBorder="1" applyAlignment="1">
      <alignment horizontal="center" vertical="center"/>
    </xf>
    <xf numFmtId="0" fontId="0" fillId="6" borderId="10" xfId="0" applyNumberFormat="1" applyFont="1" applyFill="1" applyBorder="1" applyAlignment="1">
      <alignment wrapText="1"/>
    </xf>
    <xf numFmtId="0" fontId="0" fillId="6" borderId="2" xfId="0" applyNumberFormat="1" applyFont="1" applyFill="1" applyBorder="1" applyAlignment="1">
      <alignment wrapText="1"/>
    </xf>
    <xf numFmtId="0" fontId="3" fillId="28" borderId="8" xfId="0" applyNumberFormat="1" applyFont="1" applyFill="1" applyBorder="1" applyAlignment="1">
      <alignment horizontal="center" vertical="center"/>
    </xf>
    <xf numFmtId="0" fontId="0" fillId="28" borderId="8" xfId="0" applyNumberFormat="1" applyFont="1" applyFill="1" applyBorder="1" applyAlignment="1">
      <alignment wrapText="1"/>
    </xf>
    <xf numFmtId="0" fontId="6" fillId="4" borderId="4" xfId="0" applyNumberFormat="1" applyFont="1" applyFill="1" applyBorder="1" applyAlignment="1">
      <alignment horizontal="center" vertical="center" textRotation="90" wrapText="1"/>
    </xf>
    <xf numFmtId="0" fontId="0" fillId="4" borderId="8" xfId="0" applyFont="1" applyFill="1" applyBorder="1" applyAlignment="1">
      <alignment vertical="center" textRotation="90"/>
    </xf>
    <xf numFmtId="0" fontId="7" fillId="4" borderId="3" xfId="0" applyNumberFormat="1" applyFont="1" applyFill="1" applyBorder="1" applyAlignment="1">
      <alignment horizontal="center" vertical="center" wrapText="1"/>
    </xf>
    <xf numFmtId="0" fontId="0" fillId="4" borderId="3" xfId="0" applyFill="1" applyBorder="1" applyAlignment="1">
      <alignment vertical="center"/>
    </xf>
    <xf numFmtId="0" fontId="3" fillId="28" borderId="8" xfId="0" applyNumberFormat="1" applyFont="1" applyFill="1" applyBorder="1" applyAlignment="1">
      <alignment horizontal="center"/>
    </xf>
    <xf numFmtId="0" fontId="0" fillId="28" borderId="7" xfId="0" applyNumberFormat="1" applyFont="1" applyFill="1" applyBorder="1" applyAlignment="1">
      <alignment wrapText="1"/>
    </xf>
    <xf numFmtId="0" fontId="3" fillId="28" borderId="6" xfId="0" applyNumberFormat="1" applyFont="1" applyFill="1" applyBorder="1" applyAlignment="1">
      <alignment horizontal="center" vertical="center" wrapText="1"/>
    </xf>
    <xf numFmtId="0" fontId="3" fillId="28" borderId="8" xfId="0" applyNumberFormat="1" applyFont="1" applyFill="1" applyBorder="1" applyAlignment="1">
      <alignment horizontal="center" vertical="center" wrapText="1"/>
    </xf>
    <xf numFmtId="0" fontId="6" fillId="6" borderId="12" xfId="0" applyNumberFormat="1" applyFont="1" applyFill="1" applyBorder="1" applyAlignment="1">
      <alignment horizontal="left" vertical="center" wrapText="1"/>
    </xf>
    <xf numFmtId="0" fontId="10" fillId="6" borderId="12" xfId="0" applyNumberFormat="1" applyFont="1" applyFill="1" applyBorder="1" applyAlignment="1">
      <alignment horizontal="left" vertical="center" wrapText="1"/>
    </xf>
    <xf numFmtId="0" fontId="10" fillId="4" borderId="3" xfId="0" applyNumberFormat="1" applyFont="1" applyFill="1" applyBorder="1" applyAlignment="1">
      <alignment horizontal="center" vertical="center" textRotation="90" wrapText="1"/>
    </xf>
    <xf numFmtId="0" fontId="19" fillId="4" borderId="3" xfId="0" applyFont="1" applyFill="1" applyBorder="1" applyAlignment="1">
      <alignment vertical="center" textRotation="90"/>
    </xf>
    <xf numFmtId="0" fontId="0" fillId="4" borderId="7" xfId="0" applyNumberFormat="1" applyFont="1" applyFill="1" applyBorder="1" applyAlignment="1">
      <alignment wrapText="1"/>
    </xf>
    <xf numFmtId="0" fontId="7" fillId="0" borderId="12" xfId="0" applyFont="1" applyBorder="1" applyAlignment="1">
      <alignment horizontal="left" vertical="center" wrapText="1"/>
    </xf>
    <xf numFmtId="0" fontId="7" fillId="0" borderId="10" xfId="0" applyFont="1" applyBorder="1" applyAlignment="1">
      <alignment horizontal="left" vertical="center" wrapText="1"/>
    </xf>
    <xf numFmtId="0" fontId="7" fillId="0" borderId="2" xfId="0" applyFont="1" applyBorder="1" applyAlignment="1">
      <alignment horizontal="left" vertical="center" wrapText="1"/>
    </xf>
    <xf numFmtId="0" fontId="9" fillId="0" borderId="13" xfId="0" applyFont="1" applyBorder="1" applyAlignment="1">
      <alignment horizontal="left" vertical="center" wrapText="1"/>
    </xf>
    <xf numFmtId="0" fontId="9" fillId="0" borderId="4" xfId="0" applyFont="1" applyBorder="1" applyAlignment="1">
      <alignment horizontal="left" vertical="center" wrapText="1"/>
    </xf>
    <xf numFmtId="0" fontId="9" fillId="0" borderId="15" xfId="0" applyFont="1" applyBorder="1" applyAlignment="1">
      <alignment horizontal="left" vertical="center" wrapText="1"/>
    </xf>
    <xf numFmtId="0" fontId="45" fillId="0" borderId="0" xfId="0" applyFont="1" applyBorder="1" applyAlignment="1">
      <alignment horizontal="center" vertical="center" textRotation="90" wrapText="1"/>
    </xf>
    <xf numFmtId="0" fontId="31" fillId="0" borderId="8" xfId="0" applyFont="1" applyBorder="1" applyAlignment="1">
      <alignment horizontal="center" vertical="center" wrapText="1"/>
    </xf>
    <xf numFmtId="0" fontId="9" fillId="11" borderId="39" xfId="0" applyFont="1" applyFill="1" applyBorder="1" applyAlignment="1">
      <alignment horizontal="center" vertical="center" wrapText="1"/>
    </xf>
    <xf numFmtId="0" fontId="6" fillId="11" borderId="57" xfId="0" applyFont="1" applyFill="1" applyBorder="1" applyAlignment="1">
      <alignment horizontal="center" vertical="center" wrapText="1"/>
    </xf>
    <xf numFmtId="0" fontId="33" fillId="11" borderId="37" xfId="0" applyFont="1" applyFill="1" applyBorder="1" applyAlignment="1">
      <alignment horizontal="center" vertical="center" wrapText="1"/>
    </xf>
    <xf numFmtId="0" fontId="33" fillId="11" borderId="77" xfId="0" applyFont="1" applyFill="1" applyBorder="1" applyAlignment="1">
      <alignment horizontal="center" vertical="center" wrapText="1"/>
    </xf>
    <xf numFmtId="0" fontId="9" fillId="12" borderId="2" xfId="0" applyFont="1" applyFill="1" applyBorder="1" applyAlignment="1">
      <alignment horizontal="center" vertical="center" wrapText="1"/>
    </xf>
    <xf numFmtId="0" fontId="9" fillId="12" borderId="3" xfId="0" applyFont="1" applyFill="1" applyBorder="1" applyAlignment="1">
      <alignment horizontal="center" vertical="center" wrapText="1"/>
    </xf>
    <xf numFmtId="0" fontId="9" fillId="12" borderId="12"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9" fillId="0" borderId="12" xfId="0" applyFont="1" applyFill="1" applyBorder="1" applyAlignment="1">
      <alignment horizontal="left"/>
    </xf>
    <xf numFmtId="0" fontId="9" fillId="0" borderId="10" xfId="0" applyFont="1" applyFill="1" applyBorder="1" applyAlignment="1">
      <alignment horizontal="left"/>
    </xf>
    <xf numFmtId="0" fontId="9" fillId="0" borderId="2" xfId="0" applyFont="1" applyFill="1" applyBorder="1" applyAlignment="1">
      <alignment horizontal="left"/>
    </xf>
    <xf numFmtId="0" fontId="30" fillId="0" borderId="12" xfId="0" applyFont="1" applyBorder="1" applyAlignment="1">
      <alignment horizontal="left" vertical="center" wrapText="1"/>
    </xf>
    <xf numFmtId="0" fontId="30" fillId="0" borderId="10" xfId="0" applyFont="1" applyBorder="1" applyAlignment="1">
      <alignment horizontal="left" vertical="center" wrapText="1"/>
    </xf>
    <xf numFmtId="0" fontId="30" fillId="0" borderId="2" xfId="0" applyFont="1" applyBorder="1" applyAlignment="1">
      <alignment horizontal="left" vertical="center" wrapText="1"/>
    </xf>
    <xf numFmtId="0" fontId="9" fillId="0" borderId="9" xfId="0" applyFont="1" applyBorder="1" applyAlignment="1">
      <alignment horizontal="center" vertical="center" wrapText="1"/>
    </xf>
    <xf numFmtId="0" fontId="9" fillId="0" borderId="5" xfId="0" applyFont="1" applyBorder="1" applyAlignment="1">
      <alignment horizontal="center" vertical="center" wrapText="1"/>
    </xf>
    <xf numFmtId="0" fontId="57" fillId="12" borderId="3" xfId="0" applyFont="1" applyFill="1" applyBorder="1" applyAlignment="1">
      <alignment horizontal="center" vertical="center" wrapText="1"/>
    </xf>
    <xf numFmtId="0" fontId="57" fillId="12" borderId="9" xfId="0" applyFont="1" applyFill="1" applyBorder="1" applyAlignment="1">
      <alignment horizontal="center" vertical="center" wrapText="1"/>
    </xf>
    <xf numFmtId="0" fontId="33" fillId="11" borderId="9"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9" fillId="11" borderId="78" xfId="0" applyFont="1" applyFill="1" applyBorder="1" applyAlignment="1">
      <alignment horizontal="center" vertical="center" wrapText="1"/>
    </xf>
    <xf numFmtId="0" fontId="9" fillId="11" borderId="79" xfId="0" applyFont="1" applyFill="1" applyBorder="1" applyAlignment="1">
      <alignment horizontal="center" vertical="center" wrapText="1"/>
    </xf>
    <xf numFmtId="0" fontId="9" fillId="11" borderId="2" xfId="0" applyFont="1" applyFill="1" applyBorder="1" applyAlignment="1">
      <alignment horizontal="center" vertical="center" wrapText="1"/>
    </xf>
    <xf numFmtId="0" fontId="6" fillId="11" borderId="80" xfId="0" applyFont="1" applyFill="1" applyBorder="1" applyAlignment="1">
      <alignment horizontal="center" vertical="center" wrapText="1"/>
    </xf>
    <xf numFmtId="0" fontId="9" fillId="11" borderId="69" xfId="0" applyFont="1" applyFill="1" applyBorder="1" applyAlignment="1">
      <alignment horizontal="center" vertical="center" wrapText="1"/>
    </xf>
    <xf numFmtId="0" fontId="6" fillId="11" borderId="81" xfId="0" applyFont="1" applyFill="1" applyBorder="1" applyAlignment="1">
      <alignment horizontal="center" vertical="center" wrapText="1"/>
    </xf>
    <xf numFmtId="0" fontId="9" fillId="11" borderId="82" xfId="0" applyFont="1" applyFill="1" applyBorder="1" applyAlignment="1">
      <alignment horizontal="center" vertical="center" wrapText="1"/>
    </xf>
    <xf numFmtId="0" fontId="9" fillId="11" borderId="83" xfId="0" applyFont="1" applyFill="1" applyBorder="1" applyAlignment="1">
      <alignment horizontal="center" vertical="center" wrapText="1"/>
    </xf>
    <xf numFmtId="0" fontId="24" fillId="0" borderId="0" xfId="0" applyFont="1"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123" xfId="0" applyBorder="1" applyAlignment="1">
      <alignment horizontal="center" vertical="center" wrapText="1"/>
    </xf>
    <xf numFmtId="0" fontId="0" fillId="0" borderId="124" xfId="0" applyBorder="1" applyAlignment="1">
      <alignment horizontal="center" vertical="center" wrapText="1"/>
    </xf>
    <xf numFmtId="0" fontId="0" fillId="0" borderId="125" xfId="0" applyBorder="1" applyAlignment="1">
      <alignment horizontal="center" vertical="center" wrapText="1"/>
    </xf>
    <xf numFmtId="0" fontId="0" fillId="0" borderId="112" xfId="0" applyBorder="1" applyAlignment="1">
      <alignment vertical="center" wrapText="1"/>
    </xf>
    <xf numFmtId="0" fontId="0" fillId="0" borderId="0" xfId="0" applyBorder="1" applyAlignment="1">
      <alignment vertical="center" wrapText="1"/>
    </xf>
    <xf numFmtId="169" fontId="88" fillId="0" borderId="133" xfId="0" applyNumberFormat="1" applyFont="1" applyBorder="1" applyAlignment="1">
      <alignment horizontal="center" vertical="center"/>
    </xf>
    <xf numFmtId="169" fontId="0" fillId="0" borderId="132" xfId="0" applyNumberFormat="1" applyBorder="1" applyAlignment="1">
      <alignment horizontal="center" vertical="center"/>
    </xf>
    <xf numFmtId="169" fontId="0" fillId="0" borderId="134" xfId="0" applyNumberFormat="1" applyBorder="1" applyAlignment="1">
      <alignment horizontal="center" vertical="center"/>
    </xf>
    <xf numFmtId="169" fontId="88" fillId="0" borderId="145" xfId="0" applyNumberFormat="1" applyFont="1" applyBorder="1" applyAlignment="1">
      <alignment horizontal="center" vertical="center"/>
    </xf>
    <xf numFmtId="169" fontId="0" fillId="0" borderId="146" xfId="0" applyNumberFormat="1" applyBorder="1" applyAlignment="1">
      <alignment horizontal="center" vertical="center"/>
    </xf>
    <xf numFmtId="169" fontId="0" fillId="0" borderId="147" xfId="0" applyNumberFormat="1" applyBorder="1" applyAlignment="1">
      <alignment horizontal="center" vertical="center"/>
    </xf>
    <xf numFmtId="169" fontId="88" fillId="0" borderId="115" xfId="0" applyNumberFormat="1" applyFont="1" applyBorder="1" applyAlignment="1">
      <alignment horizontal="center" vertical="center"/>
    </xf>
    <xf numFmtId="169" fontId="0" fillId="0" borderId="113" xfId="0" applyNumberFormat="1" applyBorder="1" applyAlignment="1">
      <alignment horizontal="center" vertical="center"/>
    </xf>
    <xf numFmtId="169" fontId="0" fillId="0" borderId="118" xfId="0" applyNumberFormat="1" applyBorder="1" applyAlignment="1">
      <alignment horizontal="center" vertical="center"/>
    </xf>
    <xf numFmtId="0" fontId="59" fillId="22" borderId="0" xfId="0" applyFont="1" applyFill="1" applyAlignment="1">
      <alignment horizontal="center" vertical="center"/>
    </xf>
    <xf numFmtId="0" fontId="49" fillId="0" borderId="0" xfId="0" applyFont="1" applyAlignment="1">
      <alignment horizontal="center" vertical="center"/>
    </xf>
    <xf numFmtId="0" fontId="58" fillId="29" borderId="89" xfId="0" applyFont="1" applyFill="1" applyBorder="1" applyAlignment="1">
      <alignment vertical="top" wrapText="1"/>
    </xf>
    <xf numFmtId="0" fontId="58" fillId="29" borderId="90" xfId="0" applyFont="1" applyFill="1" applyBorder="1" applyAlignment="1">
      <alignment vertical="top" wrapText="1"/>
    </xf>
    <xf numFmtId="0" fontId="58" fillId="29" borderId="86" xfId="0" applyFont="1" applyFill="1" applyBorder="1" applyAlignment="1">
      <alignment vertical="top" wrapText="1"/>
    </xf>
    <xf numFmtId="0" fontId="58" fillId="29" borderId="87" xfId="0" applyFont="1" applyFill="1" applyBorder="1" applyAlignment="1">
      <alignment vertical="top" wrapText="1"/>
    </xf>
    <xf numFmtId="0" fontId="60" fillId="29" borderId="86" xfId="0" applyFont="1" applyFill="1" applyBorder="1" applyAlignment="1">
      <alignment vertical="top" wrapText="1"/>
    </xf>
    <xf numFmtId="0" fontId="60" fillId="29" borderId="87" xfId="0" applyFont="1" applyFill="1" applyBorder="1" applyAlignment="1">
      <alignment vertical="top" wrapText="1"/>
    </xf>
    <xf numFmtId="0" fontId="54" fillId="0" borderId="84" xfId="0" applyFont="1" applyBorder="1" applyAlignment="1">
      <alignment vertical="top" wrapText="1"/>
    </xf>
    <xf numFmtId="0" fontId="54" fillId="0" borderId="85" xfId="0" applyFont="1" applyBorder="1" applyAlignment="1">
      <alignment vertical="top" wrapText="1"/>
    </xf>
    <xf numFmtId="0" fontId="54" fillId="0" borderId="72" xfId="0" applyFont="1" applyBorder="1" applyAlignment="1">
      <alignment vertical="top" wrapText="1"/>
    </xf>
    <xf numFmtId="0" fontId="0" fillId="0" borderId="85" xfId="0" applyBorder="1" applyAlignment="1">
      <alignment vertical="top" wrapText="1"/>
    </xf>
    <xf numFmtId="0" fontId="0" fillId="0" borderId="72" xfId="0" applyBorder="1" applyAlignment="1">
      <alignment vertical="top" wrapText="1"/>
    </xf>
    <xf numFmtId="0" fontId="52" fillId="29" borderId="88" xfId="0" applyFont="1" applyFill="1" applyBorder="1" applyAlignment="1">
      <alignment vertical="top" wrapText="1"/>
    </xf>
    <xf numFmtId="0" fontId="52" fillId="29" borderId="73" xfId="0" applyFont="1" applyFill="1" applyBorder="1" applyAlignment="1">
      <alignment vertical="top" wrapText="1"/>
    </xf>
    <xf numFmtId="0" fontId="54" fillId="7" borderId="84" xfId="0" applyFont="1" applyFill="1" applyBorder="1" applyAlignment="1">
      <alignment vertical="top" wrapText="1"/>
    </xf>
    <xf numFmtId="164" fontId="85" fillId="28" borderId="1" xfId="0" applyNumberFormat="1" applyFont="1" applyFill="1" applyBorder="1" applyAlignment="1">
      <alignment vertical="center" wrapText="1"/>
    </xf>
    <xf numFmtId="164" fontId="85" fillId="28" borderId="0" xfId="0" applyNumberFormat="1" applyFont="1" applyFill="1" applyBorder="1" applyAlignment="1">
      <alignment vertical="center" wrapText="1"/>
    </xf>
    <xf numFmtId="164" fontId="85" fillId="28" borderId="11" xfId="0" applyNumberFormat="1" applyFont="1" applyFill="1" applyBorder="1" applyAlignment="1">
      <alignment vertical="center" wrapText="1"/>
    </xf>
    <xf numFmtId="0" fontId="76" fillId="28" borderId="91" xfId="0" applyFont="1" applyFill="1" applyBorder="1" applyAlignment="1">
      <alignment horizontal="center" vertical="center" wrapText="1"/>
    </xf>
    <xf numFmtId="0" fontId="76" fillId="28" borderId="4" xfId="0" applyFont="1" applyFill="1" applyBorder="1" applyAlignment="1">
      <alignment horizontal="center" vertical="center" wrapText="1"/>
    </xf>
    <xf numFmtId="0" fontId="76" fillId="28" borderId="92" xfId="0" applyFont="1" applyFill="1" applyBorder="1" applyAlignment="1">
      <alignment horizontal="center" vertical="center" wrapText="1"/>
    </xf>
    <xf numFmtId="0" fontId="78" fillId="0" borderId="93" xfId="0" applyFont="1" applyFill="1" applyBorder="1" applyAlignment="1">
      <alignment horizontal="center" vertical="center" wrapText="1"/>
    </xf>
    <xf numFmtId="0" fontId="0" fillId="0" borderId="97" xfId="0" applyBorder="1" applyAlignment="1">
      <alignment horizontal="center" vertical="center" wrapText="1"/>
    </xf>
    <xf numFmtId="0" fontId="79" fillId="0" borderId="90" xfId="0" applyFont="1" applyFill="1" applyBorder="1" applyAlignment="1">
      <alignment horizontal="left" vertical="center"/>
    </xf>
    <xf numFmtId="0" fontId="0" fillId="0" borderId="73" xfId="0" applyBorder="1" applyAlignment="1">
      <alignment horizontal="left" vertical="center"/>
    </xf>
    <xf numFmtId="0" fontId="80" fillId="0" borderId="89" xfId="0" applyFont="1" applyFill="1" applyBorder="1" applyAlignment="1">
      <alignment horizontal="center" vertical="center" wrapText="1"/>
    </xf>
    <xf numFmtId="0" fontId="80" fillId="0" borderId="94" xfId="0" applyFont="1" applyBorder="1" applyAlignment="1">
      <alignment vertical="center" wrapText="1"/>
    </xf>
    <xf numFmtId="0" fontId="82" fillId="0" borderId="95" xfId="0" applyNumberFormat="1" applyFont="1" applyFill="1" applyBorder="1" applyAlignment="1">
      <alignment horizontal="center" vertical="center" wrapText="1"/>
    </xf>
    <xf numFmtId="0" fontId="0" fillId="0" borderId="99" xfId="0" applyBorder="1" applyAlignment="1">
      <alignment horizontal="center" vertical="center" wrapText="1"/>
    </xf>
    <xf numFmtId="0" fontId="83" fillId="0" borderId="96" xfId="0" applyNumberFormat="1" applyFont="1" applyFill="1" applyBorder="1" applyAlignment="1">
      <alignment horizontal="center" vertical="center" wrapText="1"/>
    </xf>
    <xf numFmtId="0" fontId="0" fillId="0" borderId="100" xfId="0" applyBorder="1" applyAlignment="1">
      <alignment horizontal="center" vertical="center" wrapText="1"/>
    </xf>
    <xf numFmtId="164" fontId="85" fillId="28" borderId="101" xfId="0" applyNumberFormat="1" applyFont="1" applyFill="1" applyBorder="1" applyAlignment="1">
      <alignment horizontal="left" vertical="center" wrapText="1"/>
    </xf>
    <xf numFmtId="164" fontId="85" fillId="28" borderId="0" xfId="0" applyNumberFormat="1" applyFont="1" applyFill="1" applyBorder="1" applyAlignment="1">
      <alignment horizontal="left" vertical="center" wrapText="1"/>
    </xf>
    <xf numFmtId="164" fontId="85" fillId="28" borderId="102" xfId="0" applyNumberFormat="1" applyFont="1" applyFill="1" applyBorder="1" applyAlignment="1">
      <alignment horizontal="left" vertical="center" wrapText="1"/>
    </xf>
    <xf numFmtId="164" fontId="85" fillId="28" borderId="3" xfId="0" applyNumberFormat="1" applyFont="1" applyFill="1" applyBorder="1" applyAlignment="1">
      <alignment horizontal="left" vertical="center" wrapText="1"/>
    </xf>
    <xf numFmtId="164" fontId="85" fillId="28" borderId="9" xfId="0" applyNumberFormat="1" applyFont="1" applyFill="1" applyBorder="1" applyAlignment="1">
      <alignment horizontal="left" vertical="center" wrapText="1"/>
    </xf>
    <xf numFmtId="164" fontId="85" fillId="28" borderId="3" xfId="0" applyNumberFormat="1" applyFont="1" applyFill="1" applyBorder="1" applyAlignment="1">
      <alignment vertical="center" wrapText="1"/>
    </xf>
    <xf numFmtId="164" fontId="85" fillId="28" borderId="32" xfId="0" applyNumberFormat="1" applyFont="1" applyFill="1" applyBorder="1" applyAlignment="1">
      <alignment vertical="center" wrapText="1"/>
    </xf>
    <xf numFmtId="164" fontId="85" fillId="28" borderId="13" xfId="0" applyNumberFormat="1" applyFont="1" applyFill="1" applyBorder="1" applyAlignment="1">
      <alignment vertical="center" wrapText="1"/>
    </xf>
    <xf numFmtId="164" fontId="85" fillId="28" borderId="4" xfId="0" applyNumberFormat="1" applyFont="1" applyFill="1" applyBorder="1" applyAlignment="1">
      <alignment vertical="center" wrapText="1"/>
    </xf>
    <xf numFmtId="164" fontId="85" fillId="28" borderId="15" xfId="0" applyNumberFormat="1" applyFont="1" applyFill="1" applyBorder="1" applyAlignment="1">
      <alignment vertical="center" wrapText="1"/>
    </xf>
    <xf numFmtId="164" fontId="85" fillId="28" borderId="6" xfId="0" applyNumberFormat="1" applyFont="1" applyFill="1" applyBorder="1" applyAlignment="1">
      <alignment vertical="center" wrapText="1"/>
    </xf>
    <xf numFmtId="164" fontId="85" fillId="28" borderId="8" xfId="0" applyNumberFormat="1" applyFont="1" applyFill="1" applyBorder="1" applyAlignment="1">
      <alignment vertical="center" wrapText="1"/>
    </xf>
    <xf numFmtId="164" fontId="85" fillId="28" borderId="7" xfId="0" applyNumberFormat="1" applyFont="1" applyFill="1" applyBorder="1" applyAlignment="1">
      <alignment vertical="center" wrapText="1"/>
    </xf>
    <xf numFmtId="164" fontId="85" fillId="28" borderId="12" xfId="0" applyNumberFormat="1" applyFont="1" applyFill="1" applyBorder="1" applyAlignment="1">
      <alignment vertical="center" wrapText="1"/>
    </xf>
    <xf numFmtId="164" fontId="85" fillId="28" borderId="10" xfId="0" applyNumberFormat="1" applyFont="1" applyFill="1" applyBorder="1" applyAlignment="1">
      <alignment vertical="center" wrapText="1"/>
    </xf>
    <xf numFmtId="164" fontId="85" fillId="28" borderId="2" xfId="0" applyNumberFormat="1" applyFont="1" applyFill="1" applyBorder="1" applyAlignment="1">
      <alignment vertical="center" wrapText="1"/>
    </xf>
    <xf numFmtId="164" fontId="85" fillId="28" borderId="92" xfId="0" applyNumberFormat="1" applyFont="1" applyFill="1" applyBorder="1" applyAlignment="1">
      <alignment vertical="center" wrapText="1"/>
    </xf>
    <xf numFmtId="164" fontId="85" fillId="28" borderId="9" xfId="0" applyNumberFormat="1" applyFont="1" applyFill="1" applyBorder="1" applyAlignment="1">
      <alignment vertical="center" wrapText="1"/>
    </xf>
  </cellXfs>
  <cellStyles count="4">
    <cellStyle name="Lien hypertexte" xfId="1" builtinId="8"/>
    <cellStyle name="Normal" xfId="0" builtinId="0"/>
    <cellStyle name="Normal 2" xfId="2" xr:uid="{00000000-0005-0000-0000-000002000000}"/>
    <cellStyle name="Normal 3" xfId="3" xr:uid="{00000000-0005-0000-0000-000003000000}"/>
  </cellStyles>
  <dxfs count="2">
    <dxf>
      <font>
        <color indexed="8"/>
      </font>
      <fill>
        <patternFill patternType="solid">
          <bgColor indexed="11"/>
        </patternFill>
      </fill>
    </dxf>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325639478011123E-2"/>
          <c:y val="9.6806775052399069E-2"/>
          <c:w val="0.55441067965363644"/>
          <c:h val="0.81306696328386452"/>
        </c:manualLayout>
      </c:layout>
      <c:radarChart>
        <c:radarStyle val="marker"/>
        <c:varyColors val="0"/>
        <c:ser>
          <c:idx val="0"/>
          <c:order val="0"/>
          <c:tx>
            <c:strRef>
              <c:f>Infographie!$A$16</c:f>
              <c:strCache>
                <c:ptCount val="1"/>
                <c:pt idx="0">
                  <c:v>Note de la variable stratégique</c:v>
                </c:pt>
              </c:strCache>
            </c:strRef>
          </c:tx>
          <c:marker>
            <c:symbol val="none"/>
          </c:marker>
          <c:cat>
            <c:strRef>
              <c:f>Infographie!$B$15:$S$15</c:f>
              <c:strCache>
                <c:ptCount val="18"/>
                <c:pt idx="0">
                  <c:v>1.1</c:v>
                </c:pt>
                <c:pt idx="1">
                  <c:v>1.2</c:v>
                </c:pt>
                <c:pt idx="2">
                  <c:v>1.3</c:v>
                </c:pt>
                <c:pt idx="3">
                  <c:v>2.1</c:v>
                </c:pt>
                <c:pt idx="4">
                  <c:v>2.2</c:v>
                </c:pt>
                <c:pt idx="5">
                  <c:v>2.3</c:v>
                </c:pt>
                <c:pt idx="6">
                  <c:v>2.4</c:v>
                </c:pt>
                <c:pt idx="7">
                  <c:v>3.1</c:v>
                </c:pt>
                <c:pt idx="8">
                  <c:v>3.2</c:v>
                </c:pt>
                <c:pt idx="9">
                  <c:v>3.3</c:v>
                </c:pt>
                <c:pt idx="10">
                  <c:v>4.1</c:v>
                </c:pt>
                <c:pt idx="11">
                  <c:v>4.2</c:v>
                </c:pt>
                <c:pt idx="12">
                  <c:v>4.3</c:v>
                </c:pt>
                <c:pt idx="13">
                  <c:v>5.1</c:v>
                </c:pt>
                <c:pt idx="14">
                  <c:v>5.2</c:v>
                </c:pt>
                <c:pt idx="15">
                  <c:v>5.3</c:v>
                </c:pt>
                <c:pt idx="16">
                  <c:v>5.4</c:v>
                </c:pt>
                <c:pt idx="17">
                  <c:v>5.5</c:v>
                </c:pt>
              </c:strCache>
            </c:strRef>
          </c:cat>
          <c:val>
            <c:numRef>
              <c:f>Infographie!$B$16:$S$16</c:f>
              <c:numCache>
                <c:formatCode>0.0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CB6D-4446-8B1A-DFCBC93CA939}"/>
            </c:ext>
          </c:extLst>
        </c:ser>
        <c:ser>
          <c:idx val="1"/>
          <c:order val="1"/>
          <c:tx>
            <c:strRef>
              <c:f>Infographie!$A$17</c:f>
              <c:strCache>
                <c:ptCount val="1"/>
                <c:pt idx="0">
                  <c:v>Moyenne des notes des variables opérationnelles associées à la variable stratégique</c:v>
                </c:pt>
              </c:strCache>
            </c:strRef>
          </c:tx>
          <c:marker>
            <c:symbol val="none"/>
          </c:marker>
          <c:cat>
            <c:strRef>
              <c:f>Infographie!$B$15:$S$15</c:f>
              <c:strCache>
                <c:ptCount val="18"/>
                <c:pt idx="0">
                  <c:v>1.1</c:v>
                </c:pt>
                <c:pt idx="1">
                  <c:v>1.2</c:v>
                </c:pt>
                <c:pt idx="2">
                  <c:v>1.3</c:v>
                </c:pt>
                <c:pt idx="3">
                  <c:v>2.1</c:v>
                </c:pt>
                <c:pt idx="4">
                  <c:v>2.2</c:v>
                </c:pt>
                <c:pt idx="5">
                  <c:v>2.3</c:v>
                </c:pt>
                <c:pt idx="6">
                  <c:v>2.4</c:v>
                </c:pt>
                <c:pt idx="7">
                  <c:v>3.1</c:v>
                </c:pt>
                <c:pt idx="8">
                  <c:v>3.2</c:v>
                </c:pt>
                <c:pt idx="9">
                  <c:v>3.3</c:v>
                </c:pt>
                <c:pt idx="10">
                  <c:v>4.1</c:v>
                </c:pt>
                <c:pt idx="11">
                  <c:v>4.2</c:v>
                </c:pt>
                <c:pt idx="12">
                  <c:v>4.3</c:v>
                </c:pt>
                <c:pt idx="13">
                  <c:v>5.1</c:v>
                </c:pt>
                <c:pt idx="14">
                  <c:v>5.2</c:v>
                </c:pt>
                <c:pt idx="15">
                  <c:v>5.3</c:v>
                </c:pt>
                <c:pt idx="16">
                  <c:v>5.4</c:v>
                </c:pt>
                <c:pt idx="17">
                  <c:v>5.5</c:v>
                </c:pt>
              </c:strCache>
            </c:strRef>
          </c:cat>
          <c:val>
            <c:numRef>
              <c:f>Infographie!$B$17:$S$17</c:f>
              <c:numCache>
                <c:formatCode>0.0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1-CB6D-4446-8B1A-DFCBC93CA939}"/>
            </c:ext>
          </c:extLst>
        </c:ser>
        <c:dLbls>
          <c:showLegendKey val="0"/>
          <c:showVal val="0"/>
          <c:showCatName val="0"/>
          <c:showSerName val="0"/>
          <c:showPercent val="0"/>
          <c:showBubbleSize val="0"/>
        </c:dLbls>
        <c:axId val="81617280"/>
        <c:axId val="81618816"/>
      </c:radarChart>
      <c:catAx>
        <c:axId val="81617280"/>
        <c:scaling>
          <c:orientation val="minMax"/>
        </c:scaling>
        <c:delete val="0"/>
        <c:axPos val="b"/>
        <c:majorGridlines/>
        <c:numFmt formatCode="General" sourceLinked="0"/>
        <c:majorTickMark val="out"/>
        <c:minorTickMark val="none"/>
        <c:tickLblPos val="nextTo"/>
        <c:crossAx val="81618816"/>
        <c:crosses val="autoZero"/>
        <c:auto val="1"/>
        <c:lblAlgn val="ctr"/>
        <c:lblOffset val="100"/>
        <c:noMultiLvlLbl val="0"/>
      </c:catAx>
      <c:valAx>
        <c:axId val="81618816"/>
        <c:scaling>
          <c:orientation val="minMax"/>
          <c:max val="5"/>
        </c:scaling>
        <c:delete val="0"/>
        <c:axPos val="l"/>
        <c:majorGridlines/>
        <c:numFmt formatCode="0.0" sourceLinked="1"/>
        <c:majorTickMark val="cross"/>
        <c:minorTickMark val="none"/>
        <c:tickLblPos val="nextTo"/>
        <c:crossAx val="81617280"/>
        <c:crosses val="autoZero"/>
        <c:crossBetween val="between"/>
      </c:valAx>
    </c:plotArea>
    <c:legend>
      <c:legendPos val="r"/>
      <c:layout>
        <c:manualLayout>
          <c:xMode val="edge"/>
          <c:yMode val="edge"/>
          <c:x val="0.73425596621087486"/>
          <c:y val="0.53076629144507292"/>
          <c:w val="0.24915512491154487"/>
          <c:h val="0.42852285469089652"/>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225092382611631"/>
          <c:y val="0.10937210683806867"/>
          <c:w val="0.5000352335438919"/>
          <c:h val="0.79009457224110691"/>
        </c:manualLayout>
      </c:layout>
      <c:radarChart>
        <c:radarStyle val="marker"/>
        <c:varyColors val="0"/>
        <c:ser>
          <c:idx val="0"/>
          <c:order val="0"/>
          <c:tx>
            <c:strRef>
              <c:f>Infographie!$A$41</c:f>
              <c:strCache>
                <c:ptCount val="1"/>
                <c:pt idx="0">
                  <c:v>Note moyenne des variables stratégiques</c:v>
                </c:pt>
              </c:strCache>
            </c:strRef>
          </c:tx>
          <c:marker>
            <c:symbol val="none"/>
          </c:marker>
          <c:cat>
            <c:strRef>
              <c:f>Infographie!$X$41:$AB$41</c:f>
              <c:strCache>
                <c:ptCount val="5"/>
                <c:pt idx="0">
                  <c:v>1 - AXE STRATEGIE ET GOUVERNANCE</c:v>
                </c:pt>
                <c:pt idx="1">
                  <c:v>2 - AXE ENSEIGNEMENT ET FORMATION</c:v>
                </c:pt>
                <c:pt idx="2">
                  <c:v>3 - AXE RECHERCHE</c:v>
                </c:pt>
                <c:pt idx="3">
                  <c:v>4 - AXE GESTION ENVIRONNEMENTALE</c:v>
                </c:pt>
                <c:pt idx="4">
                  <c:v>5 - AXE POLITIQUE SOCIALE ET ANCRAGE TERRITORIAL</c:v>
                </c:pt>
              </c:strCache>
            </c:strRef>
          </c:cat>
          <c:val>
            <c:numRef>
              <c:f>Infographie!$X$42:$AB$42</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3791-4996-8E23-639EB7C136E6}"/>
            </c:ext>
          </c:extLst>
        </c:ser>
        <c:ser>
          <c:idx val="1"/>
          <c:order val="1"/>
          <c:tx>
            <c:strRef>
              <c:f>Infographie!$A$42</c:f>
              <c:strCache>
                <c:ptCount val="1"/>
                <c:pt idx="0">
                  <c:v>Note moyenne des variables opérationnelles</c:v>
                </c:pt>
              </c:strCache>
            </c:strRef>
          </c:tx>
          <c:marker>
            <c:symbol val="none"/>
          </c:marker>
          <c:cat>
            <c:strRef>
              <c:f>Infographie!$X$41:$AB$41</c:f>
              <c:strCache>
                <c:ptCount val="5"/>
                <c:pt idx="0">
                  <c:v>1 - AXE STRATEGIE ET GOUVERNANCE</c:v>
                </c:pt>
                <c:pt idx="1">
                  <c:v>2 - AXE ENSEIGNEMENT ET FORMATION</c:v>
                </c:pt>
                <c:pt idx="2">
                  <c:v>3 - AXE RECHERCHE</c:v>
                </c:pt>
                <c:pt idx="3">
                  <c:v>4 - AXE GESTION ENVIRONNEMENTALE</c:v>
                </c:pt>
                <c:pt idx="4">
                  <c:v>5 - AXE POLITIQUE SOCIALE ET ANCRAGE TERRITORIAL</c:v>
                </c:pt>
              </c:strCache>
            </c:strRef>
          </c:cat>
          <c:val>
            <c:numRef>
              <c:f>Infographie!$X$43:$AB$43</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1-3791-4996-8E23-639EB7C136E6}"/>
            </c:ext>
          </c:extLst>
        </c:ser>
        <c:dLbls>
          <c:showLegendKey val="0"/>
          <c:showVal val="0"/>
          <c:showCatName val="0"/>
          <c:showSerName val="0"/>
          <c:showPercent val="0"/>
          <c:showBubbleSize val="0"/>
        </c:dLbls>
        <c:axId val="82206080"/>
        <c:axId val="82224256"/>
      </c:radarChart>
      <c:catAx>
        <c:axId val="82206080"/>
        <c:scaling>
          <c:orientation val="minMax"/>
        </c:scaling>
        <c:delete val="0"/>
        <c:axPos val="b"/>
        <c:majorGridlines/>
        <c:numFmt formatCode="General" sourceLinked="1"/>
        <c:majorTickMark val="out"/>
        <c:minorTickMark val="none"/>
        <c:tickLblPos val="nextTo"/>
        <c:crossAx val="82224256"/>
        <c:crosses val="autoZero"/>
        <c:auto val="1"/>
        <c:lblAlgn val="ctr"/>
        <c:lblOffset val="100"/>
        <c:noMultiLvlLbl val="0"/>
      </c:catAx>
      <c:valAx>
        <c:axId val="82224256"/>
        <c:scaling>
          <c:orientation val="minMax"/>
          <c:max val="5"/>
        </c:scaling>
        <c:delete val="0"/>
        <c:axPos val="l"/>
        <c:majorGridlines/>
        <c:numFmt formatCode="0.0" sourceLinked="1"/>
        <c:majorTickMark val="cross"/>
        <c:minorTickMark val="none"/>
        <c:tickLblPos val="nextTo"/>
        <c:crossAx val="82206080"/>
        <c:crosses val="autoZero"/>
        <c:crossBetween val="between"/>
      </c:valAx>
    </c:plotArea>
    <c:legend>
      <c:legendPos val="r"/>
      <c:layout>
        <c:manualLayout>
          <c:xMode val="edge"/>
          <c:yMode val="edge"/>
          <c:x val="0.76423568191182534"/>
          <c:y val="0.65581802497169761"/>
          <c:w val="0.22422744128553773"/>
          <c:h val="0.15711364888581683"/>
        </c:manualLayout>
      </c:layout>
      <c:overlay val="0"/>
    </c:legend>
    <c:plotVisOnly val="1"/>
    <c:dispBlanksAs val="span"/>
    <c:showDLblsOverMax val="0"/>
  </c:chart>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19</xdr:col>
      <xdr:colOff>581023</xdr:colOff>
      <xdr:row>4</xdr:row>
      <xdr:rowOff>85725</xdr:rowOff>
    </xdr:from>
    <xdr:to>
      <xdr:col>30</xdr:col>
      <xdr:colOff>200024</xdr:colOff>
      <xdr:row>29</xdr:row>
      <xdr:rowOff>85725</xdr:rowOff>
    </xdr:to>
    <xdr:graphicFrame macro="">
      <xdr:nvGraphicFramePr>
        <xdr:cNvPr id="2" name="Graphique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523876</xdr:colOff>
      <xdr:row>34</xdr:row>
      <xdr:rowOff>142875</xdr:rowOff>
    </xdr:from>
    <xdr:to>
      <xdr:col>30</xdr:col>
      <xdr:colOff>219076</xdr:colOff>
      <xdr:row>59</xdr:row>
      <xdr:rowOff>0</xdr:rowOff>
    </xdr:to>
    <xdr:graphicFrame macro="">
      <xdr:nvGraphicFramePr>
        <xdr:cNvPr id="7" name="Graphique 6">
          <a:extLst>
            <a:ext uri="{FF2B5EF4-FFF2-40B4-BE49-F238E27FC236}">
              <a16:creationId xmlns:a16="http://schemas.microsoft.com/office/drawing/2014/main" id="{00000000-0008-0000-09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0.07126</cdr:x>
      <cdr:y>0.0065</cdr:y>
    </cdr:from>
    <cdr:to>
      <cdr:x>0.14443</cdr:x>
      <cdr:y>0.3503</cdr:y>
    </cdr:to>
    <cdr:sp macro="" textlink="">
      <cdr:nvSpPr>
        <cdr:cNvPr id="2" name="Rectangle à coins arrondis 1">
          <a:extLst xmlns:a="http://schemas.openxmlformats.org/drawingml/2006/main">
            <a:ext uri="{FF2B5EF4-FFF2-40B4-BE49-F238E27FC236}">
              <a16:creationId xmlns:a16="http://schemas.microsoft.com/office/drawing/2014/main" id="{102907E0-11A2-49B1-B411-1F3D81D9C3F7}"/>
            </a:ext>
          </a:extLst>
        </cdr:cNvPr>
        <cdr:cNvSpPr/>
      </cdr:nvSpPr>
      <cdr:spPr>
        <a:xfrm xmlns:a="http://schemas.openxmlformats.org/drawingml/2006/main" rot="18679547">
          <a:off x="-91678" y="667079"/>
          <a:ext cx="1820711" cy="555434"/>
        </a:xfrm>
        <a:prstGeom xmlns:a="http://schemas.openxmlformats.org/drawingml/2006/main" prst="roundRect">
          <a:avLst/>
        </a:prstGeom>
        <a:noFill xmlns:a="http://schemas.openxmlformats.org/drawingml/2006/main"/>
        <a:ln xmlns:a="http://schemas.openxmlformats.org/drawingml/2006/main" w="19050"/>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r>
            <a:rPr lang="fr-FR" sz="1000">
              <a:solidFill>
                <a:schemeClr val="tx1"/>
              </a:solidFill>
            </a:rPr>
            <a:t>Politique sociale et ancrage territorial</a:t>
          </a:r>
        </a:p>
      </cdr:txBody>
    </cdr:sp>
  </cdr:relSizeAnchor>
  <cdr:relSizeAnchor xmlns:cdr="http://schemas.openxmlformats.org/drawingml/2006/chartDrawing">
    <cdr:from>
      <cdr:x>0.43017</cdr:x>
      <cdr:y>0.07912</cdr:y>
    </cdr:from>
    <cdr:to>
      <cdr:x>0.64492</cdr:x>
      <cdr:y>0.14362</cdr:y>
    </cdr:to>
    <cdr:sp macro="" textlink="">
      <cdr:nvSpPr>
        <cdr:cNvPr id="3" name="Rectangle à coins arrondis 2">
          <a:extLst xmlns:a="http://schemas.openxmlformats.org/drawingml/2006/main">
            <a:ext uri="{FF2B5EF4-FFF2-40B4-BE49-F238E27FC236}">
              <a16:creationId xmlns:a16="http://schemas.microsoft.com/office/drawing/2014/main" id="{070582C6-C648-4CC4-8C10-365D93A14DB2}"/>
            </a:ext>
          </a:extLst>
        </cdr:cNvPr>
        <cdr:cNvSpPr/>
      </cdr:nvSpPr>
      <cdr:spPr>
        <a:xfrm xmlns:a="http://schemas.openxmlformats.org/drawingml/2006/main" rot="1854006">
          <a:off x="3265624" y="418990"/>
          <a:ext cx="1630227" cy="341627"/>
        </a:xfrm>
        <a:prstGeom xmlns:a="http://schemas.openxmlformats.org/drawingml/2006/main" prst="roundRect">
          <a:avLst/>
        </a:prstGeom>
        <a:noFill xmlns:a="http://schemas.openxmlformats.org/drawingml/2006/main"/>
        <a:ln xmlns:a="http://schemas.openxmlformats.org/drawingml/2006/main" w="19050"/>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r>
            <a:rPr lang="fr-FR" sz="1000">
              <a:solidFill>
                <a:schemeClr val="tx1"/>
              </a:solidFill>
            </a:rPr>
            <a:t>Stratégie et gouvernance</a:t>
          </a:r>
        </a:p>
      </cdr:txBody>
    </cdr:sp>
  </cdr:relSizeAnchor>
  <cdr:relSizeAnchor xmlns:cdr="http://schemas.openxmlformats.org/drawingml/2006/chartDrawing">
    <cdr:from>
      <cdr:x>0.37933</cdr:x>
      <cdr:y>0.9149</cdr:y>
    </cdr:from>
    <cdr:to>
      <cdr:x>0.52183</cdr:x>
      <cdr:y>0.97914</cdr:y>
    </cdr:to>
    <cdr:sp macro="" textlink="">
      <cdr:nvSpPr>
        <cdr:cNvPr id="4" name="Rectangle à coins arrondis 3">
          <a:extLst xmlns:a="http://schemas.openxmlformats.org/drawingml/2006/main">
            <a:ext uri="{FF2B5EF4-FFF2-40B4-BE49-F238E27FC236}">
              <a16:creationId xmlns:a16="http://schemas.microsoft.com/office/drawing/2014/main" id="{A42ECB5B-D0FB-47EC-888C-24F2997B53E3}"/>
            </a:ext>
          </a:extLst>
        </cdr:cNvPr>
        <cdr:cNvSpPr/>
      </cdr:nvSpPr>
      <cdr:spPr>
        <a:xfrm xmlns:a="http://schemas.openxmlformats.org/drawingml/2006/main" rot="20973543">
          <a:off x="2879684" y="4845242"/>
          <a:ext cx="1081768" cy="340205"/>
        </a:xfrm>
        <a:prstGeom xmlns:a="http://schemas.openxmlformats.org/drawingml/2006/main" prst="roundRect">
          <a:avLst/>
        </a:prstGeom>
        <a:noFill xmlns:a="http://schemas.openxmlformats.org/drawingml/2006/main"/>
        <a:ln xmlns:a="http://schemas.openxmlformats.org/drawingml/2006/main" w="19050"/>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r>
            <a:rPr lang="fr-FR" sz="1000">
              <a:solidFill>
                <a:schemeClr val="tx1"/>
              </a:solidFill>
            </a:rPr>
            <a:t>Recherche</a:t>
          </a:r>
        </a:p>
      </cdr:txBody>
    </cdr:sp>
  </cdr:relSizeAnchor>
  <cdr:relSizeAnchor xmlns:cdr="http://schemas.openxmlformats.org/drawingml/2006/chartDrawing">
    <cdr:from>
      <cdr:x>0.67585</cdr:x>
      <cdr:y>0.40363</cdr:y>
    </cdr:from>
    <cdr:to>
      <cdr:x>0.72085</cdr:x>
      <cdr:y>0.73309</cdr:y>
    </cdr:to>
    <cdr:sp macro="" textlink="">
      <cdr:nvSpPr>
        <cdr:cNvPr id="5" name="Rectangle à coins arrondis 4">
          <a:extLst xmlns:a="http://schemas.openxmlformats.org/drawingml/2006/main">
            <a:ext uri="{FF2B5EF4-FFF2-40B4-BE49-F238E27FC236}">
              <a16:creationId xmlns:a16="http://schemas.microsoft.com/office/drawing/2014/main" id="{FBD32817-E078-4FEE-971D-257894A758CC}"/>
            </a:ext>
          </a:extLst>
        </cdr:cNvPr>
        <cdr:cNvSpPr/>
      </cdr:nvSpPr>
      <cdr:spPr>
        <a:xfrm xmlns:a="http://schemas.openxmlformats.org/drawingml/2006/main" rot="16453717">
          <a:off x="4429071" y="2839172"/>
          <a:ext cx="1744755" cy="341627"/>
        </a:xfrm>
        <a:prstGeom xmlns:a="http://schemas.openxmlformats.org/drawingml/2006/main" prst="roundRect">
          <a:avLst/>
        </a:prstGeom>
        <a:noFill xmlns:a="http://schemas.openxmlformats.org/drawingml/2006/main"/>
        <a:ln xmlns:a="http://schemas.openxmlformats.org/drawingml/2006/main" w="19050"/>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r>
            <a:rPr lang="fr-FR" sz="1000">
              <a:solidFill>
                <a:schemeClr val="tx1"/>
              </a:solidFill>
            </a:rPr>
            <a:t>Enseignement et formation</a:t>
          </a:r>
        </a:p>
      </cdr:txBody>
    </cdr:sp>
  </cdr:relSizeAnchor>
  <cdr:relSizeAnchor xmlns:cdr="http://schemas.openxmlformats.org/drawingml/2006/chartDrawing">
    <cdr:from>
      <cdr:x>0.03382</cdr:x>
      <cdr:y>0.82802</cdr:y>
    </cdr:from>
    <cdr:to>
      <cdr:x>0.24684</cdr:x>
      <cdr:y>0.90141</cdr:y>
    </cdr:to>
    <cdr:sp macro="" textlink="">
      <cdr:nvSpPr>
        <cdr:cNvPr id="6" name="Rectangle à coins arrondis 5">
          <a:extLst xmlns:a="http://schemas.openxmlformats.org/drawingml/2006/main">
            <a:ext uri="{FF2B5EF4-FFF2-40B4-BE49-F238E27FC236}">
              <a16:creationId xmlns:a16="http://schemas.microsoft.com/office/drawing/2014/main" id="{90AEA088-FE90-42E1-94C6-A3C5B72925D3}"/>
            </a:ext>
          </a:extLst>
        </cdr:cNvPr>
        <cdr:cNvSpPr/>
      </cdr:nvSpPr>
      <cdr:spPr>
        <a:xfrm xmlns:a="http://schemas.openxmlformats.org/drawingml/2006/main" rot="2401381">
          <a:off x="256766" y="4385104"/>
          <a:ext cx="1617083" cy="388694"/>
        </a:xfrm>
        <a:prstGeom xmlns:a="http://schemas.openxmlformats.org/drawingml/2006/main" prst="roundRect">
          <a:avLst/>
        </a:prstGeom>
        <a:noFill xmlns:a="http://schemas.openxmlformats.org/drawingml/2006/main"/>
        <a:ln xmlns:a="http://schemas.openxmlformats.org/drawingml/2006/main" w="19050"/>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r>
            <a:rPr lang="fr-FR" sz="1000">
              <a:solidFill>
                <a:schemeClr val="tx1"/>
              </a:solidFill>
            </a:rPr>
            <a:t>Gestion environnementale</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3" Type="http://schemas.openxmlformats.org/officeDocument/2006/relationships/hyperlink" Target="http://fr.wikipedia.org/wiki/Demande_biologique_en_oxyg%C3%A8ne" TargetMode="External"/><Relationship Id="rId18" Type="http://schemas.openxmlformats.org/officeDocument/2006/relationships/hyperlink" Target="http://www.effinergie.org/" TargetMode="External"/><Relationship Id="rId26" Type="http://schemas.openxmlformats.org/officeDocument/2006/relationships/hyperlink" Target="http://fr.wikipedia.org/wiki/Parit%C3%A9" TargetMode="External"/><Relationship Id="rId3" Type="http://schemas.openxmlformats.org/officeDocument/2006/relationships/hyperlink" Target="http://unesdoc.unesco.org/images/0013/001325/132540f.pdf" TargetMode="External"/><Relationship Id="rId21" Type="http://schemas.openxmlformats.org/officeDocument/2006/relationships/hyperlink" Target="http://www.legrenelle-environnement.fr/Loi-Grenelle-1,74.html" TargetMode="External"/><Relationship Id="rId34" Type="http://schemas.openxmlformats.org/officeDocument/2006/relationships/hyperlink" Target="http://www.larousse.fr/dictionnaires/francais/impact/41780" TargetMode="External"/><Relationship Id="rId7" Type="http://schemas.openxmlformats.org/officeDocument/2006/relationships/hyperlink" Target="http://fr.wikipedia.org/wiki/Problem-based_learning" TargetMode="External"/><Relationship Id="rId12" Type="http://schemas.openxmlformats.org/officeDocument/2006/relationships/hyperlink" Target="http://www.recherche.gouv.fr/cid5758/les-contrats-de-projets-etat-region-c.p.e.r.html" TargetMode="External"/><Relationship Id="rId17" Type="http://schemas.openxmlformats.org/officeDocument/2006/relationships/hyperlink" Target="http://www2.ademe.fr/servlet/KBaseShow?sort=-1&amp;cid=96&amp;m=3&amp;catid=15028" TargetMode="External"/><Relationship Id="rId25" Type="http://schemas.openxmlformats.org/officeDocument/2006/relationships/hyperlink" Target="http://www.universalis.fr/encyclopedie/milieu-naturel/" TargetMode="External"/><Relationship Id="rId33" Type="http://schemas.openxmlformats.org/officeDocument/2006/relationships/hyperlink" Target="http://www.comite21.org/" TargetMode="External"/><Relationship Id="rId2" Type="http://schemas.openxmlformats.org/officeDocument/2006/relationships/hyperlink" Target="http://www.comprendre-agir.org/images/fichier-dyn/doc/acmo_decret.pdf.pdf" TargetMode="External"/><Relationship Id="rId16" Type="http://schemas.openxmlformats.org/officeDocument/2006/relationships/hyperlink" Target="http://www2.ademe.fr/servlet/KBaseShow?catid=14688&amp;cid=96&amp;m=3&amp;sort=-1" TargetMode="External"/><Relationship Id="rId20" Type="http://schemas.openxmlformats.org/officeDocument/2006/relationships/hyperlink" Target="http://fr.wikipedia.org/wiki/Hygi%C3%A8ne_Sant%C3%A9_S%C3%A9curit%C3%A9_Environnement" TargetMode="External"/><Relationship Id="rId29" Type="http://schemas.openxmlformats.org/officeDocument/2006/relationships/hyperlink" Target="http://label-ddrs.org/" TargetMode="External"/><Relationship Id="rId1" Type="http://schemas.openxmlformats.org/officeDocument/2006/relationships/hyperlink" Target="http://www.associationbilancarbone.fr/bilancarbone/index.php" TargetMode="External"/><Relationship Id="rId6" Type="http://schemas.openxmlformats.org/officeDocument/2006/relationships/hyperlink" Target="http://competitivite.gouv.fr/" TargetMode="External"/><Relationship Id="rId11" Type="http://schemas.openxmlformats.org/officeDocument/2006/relationships/hyperlink" Target="http://www.campusresponsables.com/" TargetMode="External"/><Relationship Id="rId24" Type="http://schemas.openxmlformats.org/officeDocument/2006/relationships/hyperlink" Target="http://fr.wikipedia.org/wiki/Mati%C3%A8re_en_suspension" TargetMode="External"/><Relationship Id="rId32" Type="http://schemas.openxmlformats.org/officeDocument/2006/relationships/hyperlink" Target="http://www.marche-public.fr/contrats-publics/Decret-2011-1000-modifications-cmp.htm" TargetMode="External"/><Relationship Id="rId5" Type="http://schemas.openxmlformats.org/officeDocument/2006/relationships/hyperlink" Target="http://edgesip.sup.adc.education.fr/contrats/editorial_contrats/vague_2007/docs/Mode_emploi.pdf" TargetMode="External"/><Relationship Id="rId15" Type="http://schemas.openxmlformats.org/officeDocument/2006/relationships/hyperlink" Target="http://www.charte-diversite.com/" TargetMode="External"/><Relationship Id="rId23" Type="http://schemas.openxmlformats.org/officeDocument/2006/relationships/hyperlink" Target="http://www.legrenelle-environnement.fr/-Loi-Grenelle-2-.html" TargetMode="External"/><Relationship Id="rId28" Type="http://schemas.openxmlformats.org/officeDocument/2006/relationships/hyperlink" Target="http://www.sulite.org/fr/substainability_home" TargetMode="External"/><Relationship Id="rId36" Type="http://schemas.openxmlformats.org/officeDocument/2006/relationships/printerSettings" Target="../printerSettings/printerSettings13.bin"/><Relationship Id="rId10" Type="http://schemas.openxmlformats.org/officeDocument/2006/relationships/hyperlink" Target="http://fr.wikipedia.org/wiki/Bien_commun" TargetMode="External"/><Relationship Id="rId19" Type="http://schemas.openxmlformats.org/officeDocument/2006/relationships/hyperlink" Target="http://fr.wikipedia.org/wiki/%C3%89galit%C3%A9_des_chances" TargetMode="External"/><Relationship Id="rId31" Type="http://schemas.openxmlformats.org/officeDocument/2006/relationships/hyperlink" Target="http://www.legifrance.gouv.fr/affichTexte.do?cidTexte=JORFTEXT000027735009" TargetMode="External"/><Relationship Id="rId4" Type="http://schemas.openxmlformats.org/officeDocument/2006/relationships/hyperlink" Target="http://vosdroits.service-public.fr/particuliers/F2868.xhtml" TargetMode="External"/><Relationship Id="rId9" Type="http://schemas.openxmlformats.org/officeDocument/2006/relationships/hyperlink" Target="http://www.vae.gouv.fr/" TargetMode="External"/><Relationship Id="rId14" Type="http://schemas.openxmlformats.org/officeDocument/2006/relationships/hyperlink" Target="http://fr.wikipedia.org/wiki/Demande_chimique_en_oxyg%C3%A8ne" TargetMode="External"/><Relationship Id="rId22" Type="http://schemas.openxmlformats.org/officeDocument/2006/relationships/hyperlink" Target="http://fr.wikipedia.org/wiki/Apprentissage_par_la_pratique" TargetMode="External"/><Relationship Id="rId27" Type="http://schemas.openxmlformats.org/officeDocument/2006/relationships/hyperlink" Target="http://www.setra.equipement.gouv.fr/IMG/pdf/1017w_Rapport_monetarisation_externalites_environnementales.pdf" TargetMode="External"/><Relationship Id="rId30" Type="http://schemas.openxmlformats.org/officeDocument/2006/relationships/hyperlink" Target="http://www.cirses.fr/" TargetMode="External"/><Relationship Id="rId35" Type="http://schemas.openxmlformats.org/officeDocument/2006/relationships/hyperlink" Target="https://www.iso.org/obp/ui/fr/" TargetMode="External"/><Relationship Id="rId8" Type="http://schemas.openxmlformats.org/officeDocument/2006/relationships/hyperlink" Target="http://www.senat.fr/rap/l08-099-312/l08-099-31222.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8"/>
  <sheetViews>
    <sheetView zoomScaleNormal="100" zoomScaleSheetLayoutView="91" workbookViewId="0">
      <selection activeCell="A3" sqref="A3:I3"/>
    </sheetView>
  </sheetViews>
  <sheetFormatPr baseColWidth="10" defaultColWidth="11.42578125" defaultRowHeight="15" customHeight="1" x14ac:dyDescent="0.2"/>
  <cols>
    <col min="1" max="1" width="22.7109375" style="102" customWidth="1"/>
    <col min="2" max="10" width="11.42578125" style="102" customWidth="1"/>
    <col min="11" max="16384" width="11.42578125" style="102"/>
  </cols>
  <sheetData>
    <row r="1" spans="1:10" ht="71.25" customHeight="1" x14ac:dyDescent="0.2">
      <c r="A1" s="589" t="s">
        <v>0</v>
      </c>
      <c r="B1" s="590"/>
      <c r="C1" s="590"/>
      <c r="D1" s="590"/>
      <c r="E1" s="590"/>
      <c r="F1" s="590"/>
      <c r="G1" s="590"/>
      <c r="H1" s="590"/>
      <c r="I1" s="590"/>
      <c r="J1" s="524"/>
    </row>
    <row r="2" spans="1:10" ht="30.75" customHeight="1" x14ac:dyDescent="0.25">
      <c r="A2" s="591" t="s">
        <v>1</v>
      </c>
      <c r="B2" s="592"/>
      <c r="C2" s="592"/>
      <c r="D2" s="590"/>
      <c r="E2" s="524"/>
      <c r="F2" s="524"/>
      <c r="G2" s="524"/>
      <c r="H2" s="524"/>
      <c r="I2" s="524"/>
      <c r="J2" s="524"/>
    </row>
    <row r="3" spans="1:10" ht="102" customHeight="1" x14ac:dyDescent="0.2">
      <c r="A3" s="593" t="s">
        <v>2</v>
      </c>
      <c r="B3" s="594"/>
      <c r="C3" s="594"/>
      <c r="D3" s="594"/>
      <c r="E3" s="594"/>
      <c r="F3" s="594"/>
      <c r="G3" s="594"/>
      <c r="H3" s="594"/>
      <c r="I3" s="594"/>
      <c r="J3" s="524"/>
    </row>
    <row r="4" spans="1:10" ht="15" customHeight="1" x14ac:dyDescent="0.25">
      <c r="A4" s="103"/>
      <c r="B4" s="526"/>
      <c r="C4" s="526"/>
      <c r="D4" s="526"/>
      <c r="E4" s="526"/>
      <c r="F4" s="526"/>
      <c r="G4" s="526"/>
      <c r="H4" s="526"/>
      <c r="I4" s="526"/>
      <c r="J4" s="524"/>
    </row>
    <row r="5" spans="1:10" ht="15" customHeight="1" x14ac:dyDescent="0.25">
      <c r="A5" s="595" t="s">
        <v>3</v>
      </c>
      <c r="B5" s="595"/>
      <c r="C5" s="595"/>
      <c r="D5" s="595"/>
      <c r="E5" s="595"/>
      <c r="F5" s="595"/>
      <c r="G5" s="595"/>
      <c r="H5" s="595"/>
      <c r="I5" s="595"/>
      <c r="J5" s="526"/>
    </row>
    <row r="6" spans="1:10" ht="14.25" x14ac:dyDescent="0.2">
      <c r="A6" s="596" t="s">
        <v>4</v>
      </c>
      <c r="B6" s="597"/>
      <c r="C6" s="597"/>
      <c r="D6" s="597"/>
      <c r="E6" s="597"/>
      <c r="F6" s="597"/>
      <c r="G6" s="597"/>
      <c r="H6" s="597"/>
      <c r="I6" s="597"/>
      <c r="J6" s="526"/>
    </row>
    <row r="7" spans="1:10" ht="15.75" customHeight="1" x14ac:dyDescent="0.2">
      <c r="A7" s="598"/>
      <c r="B7" s="598"/>
      <c r="C7" s="598"/>
      <c r="D7" s="598"/>
      <c r="E7" s="598"/>
      <c r="F7" s="598"/>
      <c r="G7" s="598"/>
      <c r="H7" s="598"/>
      <c r="I7" s="598"/>
      <c r="J7" s="526"/>
    </row>
    <row r="8" spans="1:10" ht="15" customHeight="1" x14ac:dyDescent="0.2">
      <c r="A8" s="523" t="s">
        <v>5</v>
      </c>
      <c r="B8" s="526"/>
      <c r="C8" s="526"/>
      <c r="D8" s="526"/>
      <c r="E8" s="526"/>
      <c r="F8" s="526"/>
      <c r="G8" s="526"/>
      <c r="H8" s="526"/>
      <c r="I8" s="526"/>
      <c r="J8" s="524"/>
    </row>
    <row r="9" spans="1:10" ht="147.75" customHeight="1" x14ac:dyDescent="0.2">
      <c r="A9" s="104" t="s">
        <v>6</v>
      </c>
      <c r="B9" s="599" t="s">
        <v>7</v>
      </c>
      <c r="C9" s="600"/>
      <c r="D9" s="600"/>
      <c r="E9" s="600"/>
      <c r="F9" s="600"/>
      <c r="G9" s="600"/>
      <c r="H9" s="600"/>
      <c r="I9" s="601"/>
      <c r="J9" s="526"/>
    </row>
    <row r="10" spans="1:10" ht="138.75" customHeight="1" x14ac:dyDescent="0.2">
      <c r="A10" s="104" t="s">
        <v>8</v>
      </c>
      <c r="B10" s="599" t="s">
        <v>9</v>
      </c>
      <c r="C10" s="600"/>
      <c r="D10" s="600"/>
      <c r="E10" s="600"/>
      <c r="F10" s="600"/>
      <c r="G10" s="600"/>
      <c r="H10" s="600"/>
      <c r="I10" s="601"/>
      <c r="J10" s="526"/>
    </row>
    <row r="11" spans="1:10" ht="48" customHeight="1" x14ac:dyDescent="0.2">
      <c r="A11" s="602" t="s">
        <v>10</v>
      </c>
      <c r="B11" s="602"/>
      <c r="C11" s="602"/>
      <c r="D11" s="602"/>
      <c r="E11" s="602"/>
      <c r="F11" s="602"/>
      <c r="G11" s="602"/>
      <c r="H11" s="602"/>
      <c r="I11" s="602"/>
      <c r="J11" s="526"/>
    </row>
    <row r="12" spans="1:10" ht="72" customHeight="1" x14ac:dyDescent="0.2">
      <c r="A12" s="593" t="s">
        <v>11</v>
      </c>
      <c r="B12" s="603"/>
      <c r="C12" s="603"/>
      <c r="D12" s="603"/>
      <c r="E12" s="603"/>
      <c r="F12" s="603"/>
      <c r="G12" s="603"/>
      <c r="H12" s="603"/>
      <c r="I12" s="603"/>
      <c r="J12" s="526"/>
    </row>
    <row r="13" spans="1:10" ht="45.75" customHeight="1" x14ac:dyDescent="0.2">
      <c r="A13" s="593" t="s">
        <v>12</v>
      </c>
      <c r="B13" s="603"/>
      <c r="C13" s="603"/>
      <c r="D13" s="603"/>
      <c r="E13" s="603"/>
      <c r="F13" s="603"/>
      <c r="G13" s="603"/>
      <c r="H13" s="603"/>
      <c r="I13" s="603"/>
      <c r="J13" s="526"/>
    </row>
    <row r="14" spans="1:10" ht="15" customHeight="1" x14ac:dyDescent="0.2">
      <c r="A14" s="105"/>
      <c r="B14" s="526"/>
      <c r="C14" s="524"/>
      <c r="D14" s="524"/>
      <c r="E14" s="524"/>
      <c r="F14" s="524"/>
      <c r="G14" s="524"/>
      <c r="H14" s="524"/>
      <c r="I14" s="526"/>
      <c r="J14" s="526"/>
    </row>
    <row r="15" spans="1:10" ht="30" customHeight="1" x14ac:dyDescent="0.2">
      <c r="A15" s="587" t="s">
        <v>13</v>
      </c>
      <c r="B15" s="588"/>
      <c r="C15" s="588"/>
      <c r="D15" s="588"/>
      <c r="E15" s="588"/>
      <c r="F15" s="588"/>
      <c r="G15" s="588"/>
      <c r="H15" s="588"/>
      <c r="I15" s="588"/>
      <c r="J15" s="526"/>
    </row>
    <row r="16" spans="1:10" ht="82.5" customHeight="1" x14ac:dyDescent="0.2">
      <c r="A16" s="104" t="s">
        <v>14</v>
      </c>
      <c r="B16" s="599" t="s">
        <v>15</v>
      </c>
      <c r="C16" s="600"/>
      <c r="D16" s="600"/>
      <c r="E16" s="600"/>
      <c r="F16" s="600"/>
      <c r="G16" s="600"/>
      <c r="H16" s="600"/>
      <c r="I16" s="601"/>
      <c r="J16" s="106"/>
    </row>
    <row r="17" spans="1:10" ht="73.5" customHeight="1" x14ac:dyDescent="0.2">
      <c r="A17" s="104" t="s">
        <v>16</v>
      </c>
      <c r="B17" s="599" t="s">
        <v>17</v>
      </c>
      <c r="C17" s="600"/>
      <c r="D17" s="600"/>
      <c r="E17" s="600"/>
      <c r="F17" s="600"/>
      <c r="G17" s="600"/>
      <c r="H17" s="600"/>
      <c r="I17" s="601"/>
      <c r="J17" s="526"/>
    </row>
    <row r="18" spans="1:10" ht="33" customHeight="1" x14ac:dyDescent="0.2">
      <c r="A18" s="105"/>
      <c r="B18" s="524"/>
      <c r="C18" s="524"/>
      <c r="D18" s="524"/>
      <c r="E18" s="524"/>
      <c r="F18" s="524"/>
      <c r="G18" s="524"/>
      <c r="H18" s="524"/>
      <c r="I18" s="524"/>
      <c r="J18" s="524"/>
    </row>
    <row r="19" spans="1:10" ht="12.75" x14ac:dyDescent="0.2">
      <c r="A19" s="587" t="s">
        <v>18</v>
      </c>
      <c r="B19" s="590"/>
      <c r="C19" s="590"/>
      <c r="D19" s="524"/>
      <c r="E19" s="524"/>
      <c r="F19" s="524"/>
      <c r="G19" s="524"/>
      <c r="H19" s="524"/>
      <c r="I19" s="524"/>
      <c r="J19" s="524"/>
    </row>
    <row r="20" spans="1:10" ht="157.5" customHeight="1" x14ac:dyDescent="0.2">
      <c r="A20" s="593" t="s">
        <v>19</v>
      </c>
      <c r="B20" s="594"/>
      <c r="C20" s="594"/>
      <c r="D20" s="594"/>
      <c r="E20" s="594"/>
      <c r="F20" s="594"/>
      <c r="G20" s="594"/>
      <c r="H20" s="594"/>
      <c r="I20" s="594"/>
      <c r="J20" s="524"/>
    </row>
    <row r="21" spans="1:10" x14ac:dyDescent="0.2">
      <c r="A21" s="523"/>
      <c r="B21" s="524"/>
      <c r="C21" s="524"/>
      <c r="D21" s="524"/>
      <c r="E21" s="524"/>
      <c r="F21" s="524"/>
      <c r="G21" s="524"/>
      <c r="H21" s="524"/>
      <c r="I21" s="524"/>
      <c r="J21" s="524"/>
    </row>
    <row r="22" spans="1:10" ht="33" customHeight="1" x14ac:dyDescent="0.2">
      <c r="A22" s="587" t="s">
        <v>20</v>
      </c>
      <c r="B22" s="590"/>
      <c r="C22" s="590"/>
      <c r="D22" s="590"/>
      <c r="E22" s="590"/>
      <c r="F22" s="590"/>
      <c r="G22" s="590"/>
      <c r="H22" s="590"/>
      <c r="I22" s="590"/>
      <c r="J22" s="524"/>
    </row>
    <row r="23" spans="1:10" ht="96" customHeight="1" x14ac:dyDescent="0.2">
      <c r="A23" s="593" t="s">
        <v>21</v>
      </c>
      <c r="B23" s="594"/>
      <c r="C23" s="594"/>
      <c r="D23" s="594"/>
      <c r="E23" s="594"/>
      <c r="F23" s="594"/>
      <c r="G23" s="594"/>
      <c r="H23" s="594"/>
      <c r="I23" s="594"/>
      <c r="J23" s="524"/>
    </row>
    <row r="25" spans="1:10" ht="15" customHeight="1" x14ac:dyDescent="0.2">
      <c r="A25" s="524"/>
      <c r="B25" s="524"/>
      <c r="C25" s="524"/>
      <c r="D25" s="524"/>
      <c r="E25" s="524"/>
      <c r="F25" s="526"/>
      <c r="G25" s="526"/>
      <c r="H25" s="526"/>
      <c r="I25" s="526"/>
      <c r="J25" s="524"/>
    </row>
    <row r="26" spans="1:10" ht="15" customHeight="1" x14ac:dyDescent="0.2">
      <c r="A26" s="524"/>
      <c r="B26" s="524"/>
      <c r="C26" s="524"/>
      <c r="D26" s="524"/>
      <c r="E26" s="524"/>
      <c r="F26" s="526"/>
      <c r="G26" s="526"/>
      <c r="H26" s="526"/>
      <c r="I26" s="526"/>
      <c r="J26" s="524"/>
    </row>
    <row r="27" spans="1:10" ht="92.25" customHeight="1" x14ac:dyDescent="0.2">
      <c r="A27" s="524"/>
      <c r="B27" s="524"/>
      <c r="C27" s="524"/>
      <c r="D27" s="524"/>
      <c r="E27" s="524"/>
      <c r="F27" s="524"/>
      <c r="G27" s="524"/>
      <c r="H27" s="524"/>
      <c r="I27" s="524"/>
      <c r="J27" s="524"/>
    </row>
    <row r="28" spans="1:10" ht="74.25" customHeight="1" x14ac:dyDescent="0.2">
      <c r="A28" s="524"/>
      <c r="B28" s="524"/>
      <c r="C28" s="524"/>
      <c r="D28" s="524"/>
      <c r="E28" s="524"/>
      <c r="F28" s="524"/>
      <c r="G28" s="524"/>
      <c r="H28" s="524"/>
      <c r="I28" s="524"/>
      <c r="J28" s="524"/>
    </row>
  </sheetData>
  <mergeCells count="18">
    <mergeCell ref="A23:I23"/>
    <mergeCell ref="B16:I16"/>
    <mergeCell ref="B17:I17"/>
    <mergeCell ref="A19:C19"/>
    <mergeCell ref="A20:I20"/>
    <mergeCell ref="A22:I22"/>
    <mergeCell ref="A15:I15"/>
    <mergeCell ref="A1:I1"/>
    <mergeCell ref="A2:D2"/>
    <mergeCell ref="A3:I3"/>
    <mergeCell ref="A5:I5"/>
    <mergeCell ref="A6:I6"/>
    <mergeCell ref="A7:I7"/>
    <mergeCell ref="B9:I9"/>
    <mergeCell ref="B10:I10"/>
    <mergeCell ref="A11:I11"/>
    <mergeCell ref="A12:I12"/>
    <mergeCell ref="A13:I13"/>
  </mergeCells>
  <pageMargins left="0.70866141732283472" right="0.70866141732283472" top="0.94488188976377963" bottom="0.74803149606299213" header="0.31496062992125984" footer="0.31496062992125984"/>
  <pageSetup paperSize="9" scale="78" fitToHeight="0" orientation="portrait" r:id="rId1"/>
  <headerFooter alignWithMargins="0">
    <oddHeader>&amp;L&amp;G&amp;R&amp;G</oddHeader>
    <oddFooter>&amp;C&amp;A&amp;RPage &amp;P/&amp;N</oddFooter>
  </headerFooter>
  <rowBreaks count="1" manualBreakCount="1">
    <brk id="17" max="8"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E54"/>
  <sheetViews>
    <sheetView topLeftCell="A4" workbookViewId="0">
      <selection activeCell="F10" sqref="F10"/>
    </sheetView>
  </sheetViews>
  <sheetFormatPr baseColWidth="10" defaultColWidth="11.42578125" defaultRowHeight="12.75" x14ac:dyDescent="0.2"/>
  <cols>
    <col min="1" max="1" width="20.85546875" customWidth="1"/>
    <col min="2" max="19" width="6.7109375" customWidth="1"/>
  </cols>
  <sheetData>
    <row r="1" spans="1:31" ht="18.75" customHeight="1" x14ac:dyDescent="0.2">
      <c r="A1" s="704" t="s">
        <v>782</v>
      </c>
      <c r="B1" s="705"/>
      <c r="C1" s="705"/>
      <c r="D1" s="705"/>
      <c r="E1" s="705"/>
      <c r="F1" s="705"/>
      <c r="G1" s="705"/>
      <c r="H1" s="705"/>
      <c r="I1" s="705"/>
      <c r="J1" s="705"/>
      <c r="K1" s="705"/>
      <c r="L1" s="705"/>
      <c r="M1" s="705"/>
      <c r="N1" s="705"/>
      <c r="O1" s="705"/>
      <c r="P1" s="705"/>
      <c r="Q1" s="705"/>
      <c r="R1" s="705"/>
      <c r="S1" s="705"/>
      <c r="T1" s="704" t="s">
        <v>783</v>
      </c>
      <c r="U1" s="705"/>
      <c r="V1" s="705"/>
      <c r="W1" s="705"/>
      <c r="X1" s="705"/>
      <c r="Y1" s="705"/>
      <c r="Z1" s="705"/>
      <c r="AA1" s="705"/>
      <c r="AB1" s="705"/>
      <c r="AC1" s="705"/>
      <c r="AD1" s="705"/>
      <c r="AE1" s="705"/>
    </row>
    <row r="3" spans="1:31" x14ac:dyDescent="0.2">
      <c r="A3" s="706" t="s">
        <v>784</v>
      </c>
      <c r="B3" s="706"/>
      <c r="C3" s="706"/>
      <c r="D3" s="706"/>
      <c r="E3" s="706"/>
      <c r="F3" s="706"/>
      <c r="G3" s="706"/>
      <c r="H3" s="706"/>
      <c r="I3" s="706"/>
      <c r="J3" s="706"/>
      <c r="K3" s="706"/>
      <c r="L3" s="706"/>
      <c r="M3" s="706"/>
      <c r="N3" s="706"/>
      <c r="O3" s="706"/>
      <c r="P3" s="706"/>
      <c r="Q3" s="706"/>
      <c r="R3" s="706"/>
      <c r="S3" s="706"/>
    </row>
    <row r="4" spans="1:31" x14ac:dyDescent="0.2">
      <c r="A4" s="706"/>
      <c r="B4" s="706"/>
      <c r="C4" s="706"/>
      <c r="D4" s="706"/>
      <c r="E4" s="706"/>
      <c r="F4" s="706"/>
      <c r="G4" s="706"/>
      <c r="H4" s="706"/>
      <c r="I4" s="706"/>
      <c r="J4" s="706"/>
      <c r="K4" s="706"/>
      <c r="L4" s="706"/>
      <c r="M4" s="706"/>
      <c r="N4" s="706"/>
      <c r="O4" s="706"/>
      <c r="P4" s="706"/>
      <c r="Q4" s="706"/>
      <c r="R4" s="706"/>
      <c r="S4" s="706"/>
      <c r="T4" s="704" t="s">
        <v>785</v>
      </c>
      <c r="U4" s="704"/>
      <c r="V4" s="704"/>
      <c r="W4" s="704"/>
      <c r="X4" s="704"/>
      <c r="Y4" s="704"/>
      <c r="Z4" s="704"/>
      <c r="AA4" s="704"/>
      <c r="AB4" s="704"/>
      <c r="AC4" s="704"/>
      <c r="AD4" s="704"/>
      <c r="AE4" s="704"/>
    </row>
    <row r="5" spans="1:31" x14ac:dyDescent="0.2">
      <c r="A5" s="710" t="s">
        <v>786</v>
      </c>
      <c r="B5" s="711"/>
      <c r="C5" s="711"/>
      <c r="D5" s="711"/>
      <c r="E5" s="711"/>
      <c r="F5" s="711"/>
      <c r="G5" s="711"/>
      <c r="H5" s="711"/>
      <c r="I5" s="711"/>
      <c r="J5" s="706"/>
      <c r="K5" s="706"/>
      <c r="L5" s="706"/>
      <c r="M5" s="706"/>
      <c r="N5" s="706"/>
      <c r="O5" s="706"/>
      <c r="P5" s="706"/>
      <c r="Q5" s="706"/>
      <c r="R5" s="706"/>
      <c r="S5" s="706"/>
    </row>
    <row r="6" spans="1:31" x14ac:dyDescent="0.2">
      <c r="A6" s="710"/>
      <c r="B6" s="711"/>
      <c r="C6" s="711"/>
      <c r="D6" s="711"/>
      <c r="E6" s="711"/>
      <c r="F6" s="711"/>
      <c r="G6" s="711"/>
      <c r="H6" s="711"/>
      <c r="I6" s="711"/>
      <c r="J6" s="706"/>
      <c r="K6" s="706"/>
      <c r="L6" s="706"/>
      <c r="M6" s="706"/>
      <c r="N6" s="706"/>
      <c r="O6" s="706"/>
      <c r="P6" s="706"/>
      <c r="Q6" s="706"/>
      <c r="R6" s="706"/>
      <c r="S6" s="706"/>
    </row>
    <row r="7" spans="1:31" x14ac:dyDescent="0.2">
      <c r="A7" s="710"/>
      <c r="B7" s="711"/>
      <c r="C7" s="711"/>
      <c r="D7" s="711"/>
      <c r="E7" s="711"/>
      <c r="F7" s="711"/>
      <c r="G7" s="711"/>
      <c r="H7" s="711"/>
      <c r="I7" s="711"/>
      <c r="J7" s="706"/>
      <c r="K7" s="706"/>
      <c r="L7" s="706"/>
      <c r="M7" s="706"/>
      <c r="N7" s="706"/>
      <c r="O7" s="706"/>
      <c r="P7" s="706"/>
      <c r="Q7" s="706"/>
      <c r="R7" s="706"/>
      <c r="S7" s="706"/>
    </row>
    <row r="8" spans="1:31" x14ac:dyDescent="0.2">
      <c r="A8" s="710"/>
      <c r="B8" s="711"/>
      <c r="C8" s="711"/>
      <c r="D8" s="711"/>
      <c r="E8" s="711"/>
      <c r="F8" s="711"/>
      <c r="G8" s="711"/>
      <c r="H8" s="711"/>
      <c r="I8" s="711"/>
      <c r="J8" s="706"/>
      <c r="K8" s="706"/>
      <c r="L8" s="706"/>
      <c r="M8" s="706"/>
      <c r="N8" s="706"/>
      <c r="O8" s="706"/>
      <c r="P8" s="706"/>
      <c r="Q8" s="706"/>
      <c r="R8" s="706"/>
      <c r="S8" s="706"/>
    </row>
    <row r="9" spans="1:31" x14ac:dyDescent="0.2">
      <c r="A9" s="580"/>
      <c r="B9" s="580"/>
      <c r="C9" s="580"/>
      <c r="D9" s="580"/>
      <c r="E9" s="580"/>
      <c r="F9" s="580"/>
      <c r="G9" s="580"/>
      <c r="H9" s="580"/>
      <c r="I9" s="580"/>
      <c r="J9" s="543"/>
      <c r="K9" s="543"/>
      <c r="L9" s="543"/>
      <c r="M9" s="543"/>
      <c r="N9" s="543"/>
      <c r="O9" s="543"/>
      <c r="P9" s="543"/>
      <c r="Q9" s="543"/>
      <c r="R9" s="543"/>
      <c r="S9" s="543"/>
    </row>
    <row r="11" spans="1:31" x14ac:dyDescent="0.2">
      <c r="A11" t="s">
        <v>787</v>
      </c>
    </row>
    <row r="13" spans="1:31" ht="13.5" thickBot="1" x14ac:dyDescent="0.25">
      <c r="E13" s="544"/>
      <c r="F13" s="544"/>
      <c r="G13" s="544"/>
      <c r="H13" s="544"/>
      <c r="I13" s="544"/>
      <c r="J13" s="544"/>
      <c r="K13" s="544"/>
      <c r="L13" s="544"/>
      <c r="M13" s="544"/>
      <c r="N13" s="544"/>
      <c r="O13" s="544"/>
      <c r="P13" s="544"/>
      <c r="Q13" s="544"/>
      <c r="R13" s="544"/>
      <c r="S13" s="544"/>
    </row>
    <row r="14" spans="1:31" ht="28.5" customHeight="1" thickTop="1" thickBot="1" x14ac:dyDescent="0.25">
      <c r="A14" s="549" t="s">
        <v>788</v>
      </c>
      <c r="B14" s="707" t="str">
        <f>'1- Axe Stratégie et Gouvernance'!A1</f>
        <v>1 - AXE STRATEGIE ET GOUVERNANCE</v>
      </c>
      <c r="C14" s="708"/>
      <c r="D14" s="709"/>
      <c r="E14" s="707" t="str">
        <f>'2 - Axe Formation'!A1</f>
        <v>2 - AXE ENSEIGNEMENT ET FORMATION</v>
      </c>
      <c r="F14" s="708"/>
      <c r="G14" s="708"/>
      <c r="H14" s="709"/>
      <c r="I14" s="707" t="str">
        <f>'3 - Axe Recherche'!A1</f>
        <v>3 - AXE RECHERCHE</v>
      </c>
      <c r="J14" s="708"/>
      <c r="K14" s="709"/>
      <c r="L14" s="707" t="str">
        <f>'4 -Axe Gestion Environnementale'!A1</f>
        <v>4 - AXE GESTION ENVIRONNEMENTALE</v>
      </c>
      <c r="M14" s="708"/>
      <c r="N14" s="709"/>
      <c r="O14" s="707" t="str">
        <f>'5 - Axe Pol soc. et Ancr terr.'!A1</f>
        <v>5 - AXE POLITIQUE SOCIALE ET ANCRAGE TERRITORIAL</v>
      </c>
      <c r="P14" s="708"/>
      <c r="Q14" s="708"/>
      <c r="R14" s="708"/>
      <c r="S14" s="709"/>
    </row>
    <row r="15" spans="1:31" ht="26.25" thickTop="1" x14ac:dyDescent="0.2">
      <c r="A15" s="545" t="s">
        <v>789</v>
      </c>
      <c r="B15" s="550" t="str">
        <f>'1- Axe Stratégie et Gouvernance'!B4</f>
        <v>1.1</v>
      </c>
      <c r="C15" s="551" t="str">
        <f>'1- Axe Stratégie et Gouvernance'!B7</f>
        <v>1.2</v>
      </c>
      <c r="D15" s="552" t="str">
        <f>'1- Axe Stratégie et Gouvernance'!B11</f>
        <v>1.3</v>
      </c>
      <c r="E15" s="550" t="str">
        <f>'2 - Axe Formation'!B4</f>
        <v>2.1</v>
      </c>
      <c r="F15" s="552" t="str">
        <f>'2 - Axe Formation'!B8</f>
        <v>2.2</v>
      </c>
      <c r="G15" s="555" t="str">
        <f>'2 - Axe Formation'!B11</f>
        <v>2.3</v>
      </c>
      <c r="H15" s="556" t="str">
        <f>'2 - Axe Formation'!B14</f>
        <v>2.4</v>
      </c>
      <c r="I15" s="553" t="str">
        <f>'3 - Axe Recherche'!B5</f>
        <v>3.1</v>
      </c>
      <c r="J15" s="555" t="str">
        <f>'3 - Axe Recherche'!B8</f>
        <v>3.2</v>
      </c>
      <c r="K15" s="556" t="str">
        <f>'3 - Axe Recherche'!B10</f>
        <v>3.3</v>
      </c>
      <c r="L15" s="553" t="str">
        <f>'4 -Axe Gestion Environnementale'!B4</f>
        <v>4.1</v>
      </c>
      <c r="M15" s="555" t="str">
        <f>'4 -Axe Gestion Environnementale'!B14</f>
        <v>4.2</v>
      </c>
      <c r="N15" s="556" t="str">
        <f>'4 -Axe Gestion Environnementale'!B24</f>
        <v>4.3</v>
      </c>
      <c r="O15" s="553" t="str">
        <f>'5 - Axe Pol soc. et Ancr terr.'!B5</f>
        <v>5.1</v>
      </c>
      <c r="P15" s="555" t="str">
        <f>'5 - Axe Pol soc. et Ancr terr.'!B8</f>
        <v>5.2</v>
      </c>
      <c r="Q15" s="555" t="str">
        <f>'5 - Axe Pol soc. et Ancr terr.'!B11</f>
        <v>5.3</v>
      </c>
      <c r="R15" s="555" t="str">
        <f>'5 - Axe Pol soc. et Ancr terr.'!B14</f>
        <v>5.4</v>
      </c>
      <c r="S15" s="556" t="str">
        <f>'5 - Axe Pol soc. et Ancr terr.'!B19</f>
        <v>5.5</v>
      </c>
      <c r="T15" s="547"/>
    </row>
    <row r="16" spans="1:31" ht="25.5" x14ac:dyDescent="0.2">
      <c r="A16" s="554" t="s">
        <v>790</v>
      </c>
      <c r="B16" s="557">
        <f>'Synthèse établissement'!R12</f>
        <v>0</v>
      </c>
      <c r="C16" s="558">
        <f>'Synthèse établissement'!R15</f>
        <v>0</v>
      </c>
      <c r="D16" s="559">
        <f>'Synthèse établissement'!R19</f>
        <v>0</v>
      </c>
      <c r="E16" s="557">
        <f>'Synthèse établissement'!R23</f>
        <v>0</v>
      </c>
      <c r="F16" s="559">
        <f>'Synthèse établissement'!R27</f>
        <v>0</v>
      </c>
      <c r="G16" s="558">
        <f>'Synthèse établissement'!R30</f>
        <v>0</v>
      </c>
      <c r="H16" s="559">
        <f>'Synthèse établissement'!R33</f>
        <v>0</v>
      </c>
      <c r="I16" s="560">
        <f>'Synthèse établissement'!R37</f>
        <v>0</v>
      </c>
      <c r="J16" s="561">
        <f>'Synthèse établissement'!R40</f>
        <v>0</v>
      </c>
      <c r="K16" s="562">
        <f>'Synthèse établissement'!R42</f>
        <v>0</v>
      </c>
      <c r="L16" s="557">
        <f>'Synthèse établissement'!R46</f>
        <v>0</v>
      </c>
      <c r="M16" s="558">
        <f>'Synthèse établissement'!R53</f>
        <v>0</v>
      </c>
      <c r="N16" s="559">
        <f>'Synthèse établissement'!R59</f>
        <v>0</v>
      </c>
      <c r="O16" s="560">
        <f>'Synthèse établissement'!R63</f>
        <v>0</v>
      </c>
      <c r="P16" s="561">
        <f>'Synthèse établissement'!R66</f>
        <v>0</v>
      </c>
      <c r="Q16" s="561">
        <f>'Synthèse établissement'!R69</f>
        <v>0</v>
      </c>
      <c r="R16" s="558">
        <f>'Synthèse établissement'!R72</f>
        <v>0</v>
      </c>
      <c r="S16" s="563">
        <f>'Synthèse établissement'!R76</f>
        <v>0</v>
      </c>
    </row>
    <row r="17" spans="1:19" ht="64.5" thickBot="1" x14ac:dyDescent="0.25">
      <c r="A17" s="546" t="s">
        <v>791</v>
      </c>
      <c r="B17" s="564">
        <f>SUMIF('Synthèse établissement'!Q13:Q14,"oui",'Synthèse établissement'!R13:'Synthèse établissement'!R14)/B18</f>
        <v>0</v>
      </c>
      <c r="C17" s="565">
        <f>SUMIF('Synthèse établissement'!Q16:Q18,"oui",'Synthèse établissement'!R16:R18)/Infographie!C18</f>
        <v>0</v>
      </c>
      <c r="D17" s="566">
        <f>SUMIF('Synthèse établissement'!Q20:Q21,"oui",'Synthèse établissement'!R20:R21)/Infographie!D18</f>
        <v>0</v>
      </c>
      <c r="E17" s="564">
        <f>SUMIF('Synthèse établissement'!Q24:Q26,"oui",'Synthèse établissement'!R24:R26)/Infographie!E18</f>
        <v>0</v>
      </c>
      <c r="F17" s="567">
        <f>SUMIF('Synthèse établissement'!Q28:Q29,"oui",'Synthèse établissement'!R28:R29)/Infographie!F18</f>
        <v>0</v>
      </c>
      <c r="G17" s="568">
        <f>SUMIF('Synthèse établissement'!Q31:Q32,"oui",'Synthèse établissement'!R31:R32)/Infographie!G18</f>
        <v>0</v>
      </c>
      <c r="H17" s="567">
        <f>SUMIF('Synthèse établissement'!Q34:Q35,"oui",'Synthèse établissement'!R34:R35)/Infographie!H18</f>
        <v>0</v>
      </c>
      <c r="I17" s="569">
        <f>SUMIF('Synthèse établissement'!Q38:Q39,"oui",'Synthèse établissement'!R38:R39)/Infographie!I18</f>
        <v>0</v>
      </c>
      <c r="J17" s="570">
        <f>SUMIF('Synthèse établissement'!Q41,"oui",'Synthèse établissement'!R41)/Infographie!J18</f>
        <v>0</v>
      </c>
      <c r="K17" s="571">
        <f>SUMIF('Synthèse établissement'!Q43:Q44,"oui",'Synthèse établissement'!R43:R44)/Infographie!K18</f>
        <v>0</v>
      </c>
      <c r="L17" s="569">
        <f>SUMIF('Synthèse établissement'!Q47:Q52,"oui",'Synthèse établissement'!R47:R52)/Infographie!L18</f>
        <v>0</v>
      </c>
      <c r="M17" s="570">
        <f>SUMIF('Synthèse établissement'!Q54:Q58,"oui",'Synthèse établissement'!R54:R58)/Infographie!M18</f>
        <v>0</v>
      </c>
      <c r="N17" s="571">
        <f>SUMIF('Synthèse établissement'!Q60:Q61,"oui",'Synthèse établissement'!R60:R61)/Infographie!N18</f>
        <v>0</v>
      </c>
      <c r="O17" s="569">
        <f>SUMIF('Synthèse établissement'!Q64:Q65,"oui",'Synthèse établissement'!R64:R65)/Infographie!O18</f>
        <v>0</v>
      </c>
      <c r="P17" s="570">
        <f>SUMIF('Synthèse établissement'!Q67:Q68,"oui",'Synthèse établissement'!R67:R68)/Infographie!P18</f>
        <v>0</v>
      </c>
      <c r="Q17" s="570">
        <f>SUMIF('Synthèse établissement'!Q70:Q71,"oui",'Synthèse établissement'!R70:R71)/Infographie!Q18</f>
        <v>0</v>
      </c>
      <c r="R17" s="568">
        <f>SUMIF('Synthèse établissement'!Q73:Q75,"oui",'Synthèse établissement'!R73:R75)/Infographie!R18</f>
        <v>0</v>
      </c>
      <c r="S17" s="566">
        <f>SUMIF('Synthèse établissement'!Q77,"oui",'Synthèse établissement'!R77)/Infographie!S18</f>
        <v>0</v>
      </c>
    </row>
    <row r="18" spans="1:19" ht="11.25" hidden="1" customHeight="1" thickTop="1" x14ac:dyDescent="0.2">
      <c r="A18" s="545" t="s">
        <v>792</v>
      </c>
      <c r="B18" s="572">
        <f>SUMIF('Synthèse établissement'!Q13:Q14,"oui",'Synthèse établissement'!W13:W14)</f>
        <v>1</v>
      </c>
      <c r="C18" s="573">
        <f>SUMIF('Synthèse établissement'!Q16:Q18,"oui",'Synthèse établissement'!W16:W18)</f>
        <v>3</v>
      </c>
      <c r="D18" s="574">
        <f>SUMIF('Synthèse établissement'!Q20:Q21,"oui",'Synthèse établissement'!W20:W21)</f>
        <v>2</v>
      </c>
      <c r="E18" s="572">
        <f>SUMIF('Synthèse établissement'!Q24:Q26,"oui",'Synthèse établissement'!W24:W26)</f>
        <v>3</v>
      </c>
      <c r="F18" s="574">
        <f>SUMIF('Synthèse établissement'!Q28:Q29,"oui",'Synthèse établissement'!W28:W29)</f>
        <v>2</v>
      </c>
      <c r="G18" s="575">
        <f>SUMIF('Synthèse établissement'!Q31:Q32,"oui",'Synthèse établissement'!W31:W32)</f>
        <v>2</v>
      </c>
      <c r="H18" s="574">
        <f>SUMIF('Synthèse établissement'!Q34:Q35,"oui",'Synthèse établissement'!W34:W35)</f>
        <v>2</v>
      </c>
      <c r="I18" s="576">
        <f>SUMIF('Synthèse établissement'!Q38:Q39,"oui",'Synthèse établissement'!W38:W39)</f>
        <v>2</v>
      </c>
      <c r="J18" s="577">
        <f>SUMIF('Synthèse établissement'!Q41,"oui",'Synthèse établissement'!W41)</f>
        <v>1</v>
      </c>
      <c r="K18" s="578">
        <f>SUMIF('Synthèse établissement'!Q43:Q44,"oui",'Synthèse établissement'!W43:W44)</f>
        <v>2</v>
      </c>
      <c r="L18" s="576">
        <f>SUMIF('Synthèse établissement'!Q47:Q52,"oui",'Synthèse établissement'!W47:W52)</f>
        <v>6</v>
      </c>
      <c r="M18" s="577">
        <f>SUMIF('Synthèse établissement'!Q54:Q58,"oui",'Synthèse établissement'!W54:W58)</f>
        <v>5</v>
      </c>
      <c r="N18" s="586">
        <f>SUMIF('Synthèse établissement'!Q60:Q61,"oui",'Synthèse établissement'!W60:W61)</f>
        <v>2</v>
      </c>
      <c r="O18" s="576">
        <f>SUMIF('Synthèse établissement'!Q64:Q65,"oui",'Synthèse établissement'!W64:W65)</f>
        <v>2</v>
      </c>
      <c r="P18" s="577">
        <f>SUMIF('Synthèse établissement'!Q67:Q68,"oui",'Synthèse établissement'!W67:W68)</f>
        <v>2</v>
      </c>
      <c r="Q18" s="577">
        <f>SUMIF('Synthèse établissement'!Q70:Q71,"oui",'Synthèse établissement'!W70:W71)</f>
        <v>2</v>
      </c>
      <c r="R18" s="575">
        <f>SUMIF('Synthèse établissement'!Q73:Q75,"oui",'Synthèse établissement'!W73:W75)</f>
        <v>3</v>
      </c>
      <c r="S18" s="579">
        <f>SUMIF('Synthèse établissement'!Q77,"oui",'Synthèse établissement'!W77)</f>
        <v>1</v>
      </c>
    </row>
    <row r="19" spans="1:19" ht="14.25" customHeight="1" thickTop="1" x14ac:dyDescent="0.2"/>
    <row r="20" spans="1:19" ht="14.25" customHeight="1" x14ac:dyDescent="0.2"/>
    <row r="21" spans="1:19" ht="14.25" customHeight="1" x14ac:dyDescent="0.2"/>
    <row r="22" spans="1:19" ht="14.25" customHeight="1" x14ac:dyDescent="0.2"/>
    <row r="23" spans="1:19" ht="14.25" customHeight="1" x14ac:dyDescent="0.2"/>
    <row r="24" spans="1:19" ht="14.25" customHeight="1" x14ac:dyDescent="0.2"/>
    <row r="25" spans="1:19" ht="14.25" customHeight="1" x14ac:dyDescent="0.2"/>
    <row r="26" spans="1:19" ht="14.25" customHeight="1" x14ac:dyDescent="0.2"/>
    <row r="27" spans="1:19" ht="14.25" customHeight="1" x14ac:dyDescent="0.2"/>
    <row r="28" spans="1:19" ht="14.25" customHeight="1" x14ac:dyDescent="0.2"/>
    <row r="29" spans="1:19" ht="14.25" customHeight="1" x14ac:dyDescent="0.2"/>
    <row r="30" spans="1:19" ht="14.25" customHeight="1" x14ac:dyDescent="0.2"/>
    <row r="31" spans="1:19" ht="14.25" customHeight="1" x14ac:dyDescent="0.2"/>
    <row r="32" spans="1:19" ht="14.25" customHeight="1" x14ac:dyDescent="0.2"/>
    <row r="33" spans="1:31" ht="14.25" customHeight="1" x14ac:dyDescent="0.2">
      <c r="A33" s="710" t="s">
        <v>786</v>
      </c>
      <c r="B33" s="711"/>
      <c r="C33" s="711"/>
      <c r="D33" s="711"/>
      <c r="E33" s="711"/>
      <c r="F33" s="711"/>
      <c r="G33" s="711"/>
      <c r="H33" s="711"/>
      <c r="I33" s="711"/>
      <c r="J33" s="706"/>
      <c r="K33" s="706"/>
      <c r="L33" s="706"/>
      <c r="M33" s="706"/>
      <c r="N33" s="706"/>
      <c r="O33" s="706"/>
      <c r="P33" s="706"/>
      <c r="Q33" s="706"/>
      <c r="R33" s="706"/>
      <c r="S33" s="706"/>
    </row>
    <row r="34" spans="1:31" ht="14.25" customHeight="1" x14ac:dyDescent="0.2">
      <c r="A34" s="710"/>
      <c r="B34" s="711"/>
      <c r="C34" s="711"/>
      <c r="D34" s="711"/>
      <c r="E34" s="711"/>
      <c r="F34" s="711"/>
      <c r="G34" s="711"/>
      <c r="H34" s="711"/>
      <c r="I34" s="711"/>
      <c r="J34" s="706"/>
      <c r="K34" s="706"/>
      <c r="L34" s="706"/>
      <c r="M34" s="706"/>
      <c r="N34" s="706"/>
      <c r="O34" s="706"/>
      <c r="P34" s="706"/>
      <c r="Q34" s="706"/>
      <c r="R34" s="706"/>
      <c r="S34" s="706"/>
      <c r="T34" s="704" t="s">
        <v>793</v>
      </c>
      <c r="U34" s="704"/>
      <c r="V34" s="704"/>
      <c r="W34" s="704"/>
      <c r="X34" s="704"/>
      <c r="Y34" s="704"/>
      <c r="Z34" s="704"/>
      <c r="AA34" s="704"/>
      <c r="AB34" s="704"/>
      <c r="AC34" s="704"/>
      <c r="AD34" s="704"/>
      <c r="AE34" s="704"/>
    </row>
    <row r="35" spans="1:31" x14ac:dyDescent="0.2">
      <c r="A35" s="710"/>
      <c r="B35" s="711"/>
      <c r="C35" s="711"/>
      <c r="D35" s="711"/>
      <c r="E35" s="711"/>
      <c r="F35" s="711"/>
      <c r="G35" s="711"/>
      <c r="H35" s="711"/>
      <c r="I35" s="711"/>
      <c r="J35" s="706"/>
      <c r="K35" s="706"/>
      <c r="L35" s="706"/>
      <c r="M35" s="706"/>
      <c r="N35" s="706"/>
      <c r="O35" s="706"/>
      <c r="P35" s="706"/>
      <c r="Q35" s="706"/>
      <c r="R35" s="706"/>
      <c r="S35" s="706"/>
    </row>
    <row r="36" spans="1:31" x14ac:dyDescent="0.2">
      <c r="A36" s="710"/>
      <c r="B36" s="711"/>
      <c r="C36" s="711"/>
      <c r="D36" s="711"/>
      <c r="E36" s="711"/>
      <c r="F36" s="711"/>
      <c r="G36" s="711"/>
      <c r="H36" s="711"/>
      <c r="I36" s="711"/>
      <c r="J36" s="706"/>
      <c r="K36" s="706"/>
      <c r="L36" s="706"/>
      <c r="M36" s="706"/>
      <c r="N36" s="706"/>
      <c r="O36" s="706"/>
      <c r="P36" s="706"/>
      <c r="Q36" s="706"/>
      <c r="R36" s="706"/>
      <c r="S36" s="706"/>
    </row>
    <row r="37" spans="1:31" x14ac:dyDescent="0.2">
      <c r="A37" s="580"/>
      <c r="B37" s="580"/>
      <c r="C37" s="580"/>
      <c r="D37" s="580"/>
      <c r="E37" s="580"/>
      <c r="F37" s="580"/>
      <c r="G37" s="580"/>
      <c r="H37" s="580"/>
      <c r="I37" s="580"/>
      <c r="J37" s="543"/>
      <c r="K37" s="543"/>
      <c r="L37" s="543"/>
      <c r="M37" s="543"/>
      <c r="N37" s="543"/>
      <c r="O37" s="543"/>
      <c r="P37" s="543"/>
      <c r="Q37" s="543"/>
      <c r="R37" s="543"/>
      <c r="S37" s="543"/>
    </row>
    <row r="38" spans="1:31" x14ac:dyDescent="0.2">
      <c r="A38" s="584" t="s">
        <v>794</v>
      </c>
    </row>
    <row r="39" spans="1:31" ht="13.5" thickBot="1" x14ac:dyDescent="0.25">
      <c r="B39" s="544"/>
      <c r="C39" s="544"/>
      <c r="D39" s="544"/>
      <c r="E39" s="544"/>
      <c r="F39" s="544"/>
      <c r="G39" s="544"/>
      <c r="H39" s="544"/>
      <c r="I39" s="544"/>
      <c r="J39" s="544"/>
      <c r="K39" s="544"/>
      <c r="L39" s="544"/>
      <c r="M39" s="544"/>
      <c r="N39" s="544"/>
      <c r="O39" s="544"/>
      <c r="P39" s="544"/>
      <c r="Q39" s="544"/>
      <c r="R39" s="544"/>
      <c r="S39" s="544"/>
    </row>
    <row r="40" spans="1:31" ht="27" customHeight="1" thickTop="1" thickBot="1" x14ac:dyDescent="0.25">
      <c r="A40" s="549" t="s">
        <v>788</v>
      </c>
      <c r="B40" s="707" t="str">
        <f>B14</f>
        <v>1 - AXE STRATEGIE ET GOUVERNANCE</v>
      </c>
      <c r="C40" s="708"/>
      <c r="D40" s="709"/>
      <c r="E40" s="708" t="str">
        <f>E14</f>
        <v>2 - AXE ENSEIGNEMENT ET FORMATION</v>
      </c>
      <c r="F40" s="708"/>
      <c r="G40" s="708"/>
      <c r="H40" s="709"/>
      <c r="I40" s="708" t="str">
        <f>I14</f>
        <v>3 - AXE RECHERCHE</v>
      </c>
      <c r="J40" s="708"/>
      <c r="K40" s="709"/>
      <c r="L40" s="708" t="str">
        <f>L14</f>
        <v>4 - AXE GESTION ENVIRONNEMENTALE</v>
      </c>
      <c r="M40" s="708"/>
      <c r="N40" s="709"/>
      <c r="O40" s="707" t="str">
        <f>O14</f>
        <v>5 - AXE POLITIQUE SOCIALE ET ANCRAGE TERRITORIAL</v>
      </c>
      <c r="P40" s="708"/>
      <c r="Q40" s="708"/>
      <c r="R40" s="708"/>
      <c r="S40" s="709"/>
    </row>
    <row r="41" spans="1:31" ht="57" thickTop="1" x14ac:dyDescent="0.2">
      <c r="A41" s="581" t="s">
        <v>795</v>
      </c>
      <c r="B41" s="718">
        <f>SUM(B16:D16)/3</f>
        <v>0</v>
      </c>
      <c r="C41" s="719"/>
      <c r="D41" s="720"/>
      <c r="E41" s="718">
        <f>SUM(E16:H16)/4</f>
        <v>0</v>
      </c>
      <c r="F41" s="719"/>
      <c r="G41" s="719"/>
      <c r="H41" s="720"/>
      <c r="I41" s="712">
        <f>SUM(I16:K16)/3</f>
        <v>0</v>
      </c>
      <c r="J41" s="713"/>
      <c r="K41" s="714"/>
      <c r="L41" s="712">
        <f>SUM(L16:N16)/3</f>
        <v>0</v>
      </c>
      <c r="M41" s="713"/>
      <c r="N41" s="714"/>
      <c r="O41" s="712">
        <f>SUM(O16:S16)/5</f>
        <v>0</v>
      </c>
      <c r="P41" s="713"/>
      <c r="Q41" s="713"/>
      <c r="R41" s="713"/>
      <c r="S41" s="714"/>
      <c r="X41" s="582" t="str">
        <f>B40</f>
        <v>1 - AXE STRATEGIE ET GOUVERNANCE</v>
      </c>
      <c r="Y41" s="582" t="str">
        <f>E40</f>
        <v>2 - AXE ENSEIGNEMENT ET FORMATION</v>
      </c>
      <c r="Z41" s="582" t="str">
        <f>I40</f>
        <v>3 - AXE RECHERCHE</v>
      </c>
      <c r="AA41" s="582" t="str">
        <f>L40</f>
        <v>4 - AXE GESTION ENVIRONNEMENTALE</v>
      </c>
      <c r="AB41" s="582" t="str">
        <f>O40</f>
        <v>5 - AXE POLITIQUE SOCIALE ET ANCRAGE TERRITORIAL</v>
      </c>
    </row>
    <row r="42" spans="1:31" ht="39" thickBot="1" x14ac:dyDescent="0.25">
      <c r="A42" s="548" t="s">
        <v>796</v>
      </c>
      <c r="B42" s="715">
        <f>SUM(B17:D17)/3</f>
        <v>0</v>
      </c>
      <c r="C42" s="716"/>
      <c r="D42" s="717"/>
      <c r="E42" s="715">
        <f>SUM(E17:H17)/4</f>
        <v>0</v>
      </c>
      <c r="F42" s="716"/>
      <c r="G42" s="716"/>
      <c r="H42" s="717"/>
      <c r="I42" s="715">
        <f>SUM(I17:K17)/3</f>
        <v>0</v>
      </c>
      <c r="J42" s="716"/>
      <c r="K42" s="717"/>
      <c r="L42" s="715">
        <f>SUM(L17:N17)/3</f>
        <v>0</v>
      </c>
      <c r="M42" s="716"/>
      <c r="N42" s="717"/>
      <c r="O42" s="715">
        <f>SUM(O17:S17)/5</f>
        <v>0</v>
      </c>
      <c r="P42" s="716"/>
      <c r="Q42" s="716"/>
      <c r="R42" s="716"/>
      <c r="S42" s="717"/>
      <c r="X42" s="583">
        <f>B41</f>
        <v>0</v>
      </c>
      <c r="Y42" s="583">
        <f>E41</f>
        <v>0</v>
      </c>
      <c r="Z42" s="583">
        <f>I41</f>
        <v>0</v>
      </c>
      <c r="AA42" s="583">
        <f>L41</f>
        <v>0</v>
      </c>
      <c r="AB42" s="583">
        <f>O41</f>
        <v>0</v>
      </c>
    </row>
    <row r="43" spans="1:31" ht="13.5" thickTop="1" x14ac:dyDescent="0.2">
      <c r="G43" s="5"/>
      <c r="X43" s="583">
        <f>B42</f>
        <v>0</v>
      </c>
      <c r="Y43" s="583">
        <f>E42</f>
        <v>0</v>
      </c>
      <c r="Z43" s="583">
        <f>I42</f>
        <v>0</v>
      </c>
      <c r="AA43" s="583">
        <f>L42</f>
        <v>0</v>
      </c>
      <c r="AB43" s="583">
        <f>O42</f>
        <v>0</v>
      </c>
    </row>
    <row r="49" spans="8:9" x14ac:dyDescent="0.2">
      <c r="H49" s="5"/>
    </row>
    <row r="50" spans="8:9" x14ac:dyDescent="0.2">
      <c r="I50" s="5"/>
    </row>
    <row r="53" spans="8:9" x14ac:dyDescent="0.2">
      <c r="H53" s="5"/>
    </row>
    <row r="54" spans="8:9" x14ac:dyDescent="0.2">
      <c r="H54" s="5"/>
    </row>
  </sheetData>
  <mergeCells count="27">
    <mergeCell ref="B40:D40"/>
    <mergeCell ref="E40:H40"/>
    <mergeCell ref="I40:K40"/>
    <mergeCell ref="L40:N40"/>
    <mergeCell ref="O40:S40"/>
    <mergeCell ref="L41:N41"/>
    <mergeCell ref="L42:N42"/>
    <mergeCell ref="O41:S41"/>
    <mergeCell ref="O42:S42"/>
    <mergeCell ref="B41:D41"/>
    <mergeCell ref="B42:D42"/>
    <mergeCell ref="E41:H41"/>
    <mergeCell ref="E42:H42"/>
    <mergeCell ref="I41:K41"/>
    <mergeCell ref="I42:K42"/>
    <mergeCell ref="T1:AE1"/>
    <mergeCell ref="A1:S1"/>
    <mergeCell ref="T4:AE4"/>
    <mergeCell ref="T34:AE34"/>
    <mergeCell ref="A3:S4"/>
    <mergeCell ref="O14:S14"/>
    <mergeCell ref="A33:S36"/>
    <mergeCell ref="A5:S8"/>
    <mergeCell ref="B14:D14"/>
    <mergeCell ref="E14:H14"/>
    <mergeCell ref="I14:K14"/>
    <mergeCell ref="L14:N14"/>
  </mergeCells>
  <conditionalFormatting sqref="O41:O42 B41:B42 E41:E42 I41 B42:I42 L41:L42 B16:S17">
    <cfRule type="cellIs" dxfId="1" priority="5" operator="equal">
      <formula>0</formula>
    </cfRule>
  </conditionalFormatting>
  <pageMargins left="0.31496062992125984" right="0.31496062992125984" top="0.74803149606299213" bottom="0.74803149606299213" header="0.31496062992125984" footer="0.31496062992125984"/>
  <pageSetup paperSize="9" orientation="landscape"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61"/>
  <sheetViews>
    <sheetView topLeftCell="A52" zoomScaleNormal="100" workbookViewId="0">
      <selection activeCell="G45" sqref="G45"/>
    </sheetView>
  </sheetViews>
  <sheetFormatPr baseColWidth="10" defaultColWidth="11.42578125" defaultRowHeight="12.75" x14ac:dyDescent="0.2"/>
  <cols>
    <col min="1" max="1" width="2.7109375" style="429" customWidth="1"/>
    <col min="2" max="2" width="31.42578125" style="343" customWidth="1"/>
    <col min="3" max="3" width="51" style="343" customWidth="1"/>
    <col min="4" max="4" width="4" style="429" customWidth="1"/>
    <col min="5" max="5" width="3.85546875" style="429" customWidth="1"/>
    <col min="6" max="6" width="31.7109375" style="343" customWidth="1"/>
    <col min="7" max="7" width="51" style="343" customWidth="1"/>
    <col min="8" max="8" width="4.28515625" style="429" customWidth="1"/>
    <col min="9" max="9" width="4" style="429" customWidth="1"/>
    <col min="10" max="10" width="30.5703125" style="343" customWidth="1"/>
    <col min="11" max="11" width="51" style="343" customWidth="1"/>
    <col min="12" max="12" width="4.28515625" style="429" customWidth="1"/>
    <col min="13" max="14" width="11.42578125" style="429"/>
    <col min="15" max="16384" width="11.42578125" style="343"/>
  </cols>
  <sheetData>
    <row r="1" spans="2:11" s="429" customFormat="1" ht="33" customHeight="1" x14ac:dyDescent="0.2"/>
    <row r="2" spans="2:11" ht="24" customHeight="1" x14ac:dyDescent="0.2">
      <c r="B2" s="721" t="s">
        <v>797</v>
      </c>
      <c r="C2" s="722"/>
      <c r="F2" s="721" t="s">
        <v>741</v>
      </c>
      <c r="G2" s="722"/>
      <c r="J2" s="721" t="s">
        <v>749</v>
      </c>
      <c r="K2" s="722"/>
    </row>
    <row r="3" spans="2:11" s="429" customFormat="1" ht="13.5" thickBot="1" x14ac:dyDescent="0.25"/>
    <row r="4" spans="2:11" x14ac:dyDescent="0.2">
      <c r="B4" s="723"/>
      <c r="C4" s="724"/>
      <c r="F4" s="723"/>
      <c r="G4" s="724"/>
      <c r="J4" s="723"/>
      <c r="K4" s="724"/>
    </row>
    <row r="5" spans="2:11" ht="25.5" customHeight="1" x14ac:dyDescent="0.2">
      <c r="B5" s="727" t="s">
        <v>798</v>
      </c>
      <c r="C5" s="728"/>
      <c r="F5" s="727" t="s">
        <v>798</v>
      </c>
      <c r="G5" s="728"/>
      <c r="J5" s="727" t="s">
        <v>798</v>
      </c>
      <c r="K5" s="728"/>
    </row>
    <row r="6" spans="2:11" x14ac:dyDescent="0.2">
      <c r="B6" s="725" t="s">
        <v>799</v>
      </c>
      <c r="C6" s="726"/>
      <c r="F6" s="725" t="s">
        <v>799</v>
      </c>
      <c r="G6" s="726"/>
      <c r="J6" s="725" t="s">
        <v>799</v>
      </c>
      <c r="K6" s="726"/>
    </row>
    <row r="7" spans="2:11" x14ac:dyDescent="0.2">
      <c r="B7" s="725" t="s">
        <v>800</v>
      </c>
      <c r="C7" s="726"/>
      <c r="F7" s="725" t="s">
        <v>800</v>
      </c>
      <c r="G7" s="726"/>
      <c r="J7" s="725" t="s">
        <v>800</v>
      </c>
      <c r="K7" s="726"/>
    </row>
    <row r="8" spans="2:11" x14ac:dyDescent="0.2">
      <c r="B8" s="725" t="s">
        <v>801</v>
      </c>
      <c r="C8" s="726"/>
      <c r="F8" s="725" t="s">
        <v>801</v>
      </c>
      <c r="G8" s="726"/>
      <c r="J8" s="725" t="s">
        <v>801</v>
      </c>
      <c r="K8" s="726"/>
    </row>
    <row r="9" spans="2:11" x14ac:dyDescent="0.2">
      <c r="B9" s="725" t="s">
        <v>802</v>
      </c>
      <c r="C9" s="726"/>
      <c r="F9" s="725" t="s">
        <v>802</v>
      </c>
      <c r="G9" s="726"/>
      <c r="J9" s="725" t="s">
        <v>802</v>
      </c>
      <c r="K9" s="726"/>
    </row>
    <row r="10" spans="2:11" ht="13.5" thickBot="1" x14ac:dyDescent="0.25">
      <c r="B10" s="734"/>
      <c r="C10" s="735"/>
      <c r="F10" s="734"/>
      <c r="G10" s="735"/>
      <c r="J10" s="734"/>
      <c r="K10" s="735"/>
    </row>
    <row r="11" spans="2:11" ht="18.75" customHeight="1" thickBot="1" x14ac:dyDescent="0.25">
      <c r="B11" s="531" t="s">
        <v>803</v>
      </c>
      <c r="C11" s="344"/>
      <c r="F11" s="531" t="s">
        <v>803</v>
      </c>
      <c r="G11" s="344"/>
      <c r="J11" s="531" t="s">
        <v>803</v>
      </c>
      <c r="K11" s="344"/>
    </row>
    <row r="12" spans="2:11" ht="33" customHeight="1" thickBot="1" x14ac:dyDescent="0.25">
      <c r="B12" s="531" t="s">
        <v>804</v>
      </c>
      <c r="C12" s="344"/>
      <c r="F12" s="531" t="s">
        <v>804</v>
      </c>
      <c r="G12" s="344"/>
      <c r="J12" s="531" t="s">
        <v>804</v>
      </c>
      <c r="K12" s="344"/>
    </row>
    <row r="13" spans="2:11" ht="46.5" customHeight="1" thickBot="1" x14ac:dyDescent="0.25">
      <c r="B13" s="531" t="s">
        <v>805</v>
      </c>
      <c r="C13" s="344"/>
      <c r="F13" s="531" t="s">
        <v>805</v>
      </c>
      <c r="G13" s="344"/>
      <c r="J13" s="531" t="s">
        <v>805</v>
      </c>
      <c r="K13" s="344"/>
    </row>
    <row r="14" spans="2:11" ht="26.25" thickBot="1" x14ac:dyDescent="0.25">
      <c r="B14" s="531" t="s">
        <v>806</v>
      </c>
      <c r="C14" s="344"/>
      <c r="F14" s="531" t="s">
        <v>806</v>
      </c>
      <c r="G14" s="344"/>
      <c r="J14" s="531" t="s">
        <v>806</v>
      </c>
      <c r="K14" s="344"/>
    </row>
    <row r="15" spans="2:11" ht="13.5" thickBot="1" x14ac:dyDescent="0.25">
      <c r="B15" s="531" t="s">
        <v>807</v>
      </c>
      <c r="C15" s="344"/>
      <c r="F15" s="531" t="s">
        <v>807</v>
      </c>
      <c r="G15" s="344"/>
      <c r="J15" s="531" t="s">
        <v>807</v>
      </c>
      <c r="K15" s="344"/>
    </row>
    <row r="16" spans="2:11" ht="26.25" thickBot="1" x14ac:dyDescent="0.25">
      <c r="B16" s="531" t="s">
        <v>808</v>
      </c>
      <c r="C16" s="344"/>
      <c r="F16" s="531" t="s">
        <v>808</v>
      </c>
      <c r="G16" s="344"/>
      <c r="J16" s="531" t="s">
        <v>808</v>
      </c>
      <c r="K16" s="344"/>
    </row>
    <row r="17" spans="2:11" x14ac:dyDescent="0.2">
      <c r="B17" s="729" t="s">
        <v>809</v>
      </c>
      <c r="C17" s="729"/>
      <c r="F17" s="729" t="s">
        <v>809</v>
      </c>
      <c r="G17" s="729"/>
      <c r="J17" s="729" t="s">
        <v>809</v>
      </c>
      <c r="K17" s="729"/>
    </row>
    <row r="18" spans="2:11" x14ac:dyDescent="0.2">
      <c r="B18" s="730"/>
      <c r="C18" s="732"/>
      <c r="F18" s="730"/>
      <c r="G18" s="732"/>
      <c r="J18" s="730"/>
      <c r="K18" s="732"/>
    </row>
    <row r="19" spans="2:11" x14ac:dyDescent="0.2">
      <c r="B19" s="730"/>
      <c r="C19" s="732"/>
      <c r="F19" s="730"/>
      <c r="G19" s="732"/>
      <c r="J19" s="730"/>
      <c r="K19" s="732"/>
    </row>
    <row r="20" spans="2:11" x14ac:dyDescent="0.2">
      <c r="B20" s="730"/>
      <c r="C20" s="732"/>
      <c r="F20" s="730"/>
      <c r="G20" s="732"/>
      <c r="J20" s="730"/>
      <c r="K20" s="732"/>
    </row>
    <row r="21" spans="2:11" ht="106.5" customHeight="1" thickBot="1" x14ac:dyDescent="0.25">
      <c r="B21" s="731"/>
      <c r="C21" s="733"/>
      <c r="F21" s="731"/>
      <c r="G21" s="733"/>
      <c r="J21" s="731"/>
      <c r="K21" s="733"/>
    </row>
    <row r="22" spans="2:11" ht="59.25" customHeight="1" thickBot="1" x14ac:dyDescent="0.25">
      <c r="B22" s="531" t="s">
        <v>810</v>
      </c>
      <c r="C22" s="430"/>
      <c r="F22" s="531" t="s">
        <v>810</v>
      </c>
      <c r="G22" s="430"/>
      <c r="J22" s="531" t="s">
        <v>810</v>
      </c>
      <c r="K22" s="344"/>
    </row>
    <row r="23" spans="2:11" ht="26.25" thickBot="1" x14ac:dyDescent="0.25">
      <c r="B23" s="531" t="s">
        <v>811</v>
      </c>
      <c r="C23" s="430"/>
      <c r="F23" s="531" t="s">
        <v>811</v>
      </c>
      <c r="G23" s="430"/>
      <c r="J23" s="531" t="s">
        <v>811</v>
      </c>
      <c r="K23" s="344"/>
    </row>
    <row r="24" spans="2:11" x14ac:dyDescent="0.2">
      <c r="B24" s="729" t="s">
        <v>812</v>
      </c>
      <c r="C24" s="736"/>
      <c r="F24" s="729" t="s">
        <v>812</v>
      </c>
      <c r="G24" s="736"/>
      <c r="J24" s="729" t="s">
        <v>812</v>
      </c>
      <c r="K24" s="736"/>
    </row>
    <row r="25" spans="2:11" x14ac:dyDescent="0.2">
      <c r="B25" s="730"/>
      <c r="C25" s="732"/>
      <c r="F25" s="730"/>
      <c r="G25" s="732"/>
      <c r="J25" s="730"/>
      <c r="K25" s="732"/>
    </row>
    <row r="26" spans="2:11" x14ac:dyDescent="0.2">
      <c r="B26" s="730"/>
      <c r="C26" s="732"/>
      <c r="F26" s="730"/>
      <c r="G26" s="732"/>
      <c r="J26" s="730"/>
      <c r="K26" s="732"/>
    </row>
    <row r="27" spans="2:11" ht="13.5" thickBot="1" x14ac:dyDescent="0.25">
      <c r="B27" s="731"/>
      <c r="C27" s="733"/>
      <c r="F27" s="731"/>
      <c r="G27" s="733"/>
      <c r="J27" s="731"/>
      <c r="K27" s="733"/>
    </row>
    <row r="28" spans="2:11" ht="45" customHeight="1" thickBot="1" x14ac:dyDescent="0.25">
      <c r="B28" s="531" t="s">
        <v>813</v>
      </c>
      <c r="C28" s="430"/>
      <c r="F28" s="531" t="s">
        <v>813</v>
      </c>
      <c r="G28" s="430"/>
      <c r="J28" s="531" t="s">
        <v>813</v>
      </c>
      <c r="K28" s="430"/>
    </row>
    <row r="29" spans="2:11" ht="61.5" customHeight="1" thickBot="1" x14ac:dyDescent="0.25">
      <c r="B29" s="531" t="s">
        <v>814</v>
      </c>
      <c r="C29" s="344"/>
      <c r="F29" s="531" t="s">
        <v>814</v>
      </c>
      <c r="G29" s="344"/>
      <c r="J29" s="531" t="s">
        <v>814</v>
      </c>
      <c r="K29" s="344"/>
    </row>
    <row r="30" spans="2:11" s="429" customFormat="1" x14ac:dyDescent="0.2"/>
    <row r="31" spans="2:11" s="429" customFormat="1" x14ac:dyDescent="0.2"/>
    <row r="32" spans="2:11" s="429" customFormat="1" x14ac:dyDescent="0.2"/>
    <row r="33" spans="2:11" s="429" customFormat="1" ht="33" customHeight="1" x14ac:dyDescent="0.2"/>
    <row r="34" spans="2:11" ht="24" customHeight="1" x14ac:dyDescent="0.2">
      <c r="B34" s="721" t="s">
        <v>815</v>
      </c>
      <c r="C34" s="722"/>
      <c r="F34" s="721" t="s">
        <v>753</v>
      </c>
      <c r="G34" s="722"/>
      <c r="J34" s="429"/>
      <c r="K34" s="429"/>
    </row>
    <row r="35" spans="2:11" s="429" customFormat="1" ht="13.5" thickBot="1" x14ac:dyDescent="0.25"/>
    <row r="36" spans="2:11" x14ac:dyDescent="0.2">
      <c r="B36" s="723"/>
      <c r="C36" s="724"/>
      <c r="F36" s="723"/>
      <c r="G36" s="724"/>
      <c r="J36" s="429"/>
      <c r="K36" s="429"/>
    </row>
    <row r="37" spans="2:11" ht="25.5" customHeight="1" x14ac:dyDescent="0.2">
      <c r="B37" s="727" t="s">
        <v>798</v>
      </c>
      <c r="C37" s="728"/>
      <c r="F37" s="727" t="s">
        <v>798</v>
      </c>
      <c r="G37" s="728"/>
      <c r="J37" s="429"/>
      <c r="K37" s="429"/>
    </row>
    <row r="38" spans="2:11" x14ac:dyDescent="0.2">
      <c r="B38" s="725" t="s">
        <v>799</v>
      </c>
      <c r="C38" s="726"/>
      <c r="F38" s="725" t="s">
        <v>799</v>
      </c>
      <c r="G38" s="726"/>
      <c r="J38" s="429"/>
      <c r="K38" s="429"/>
    </row>
    <row r="39" spans="2:11" x14ac:dyDescent="0.2">
      <c r="B39" s="725" t="s">
        <v>800</v>
      </c>
      <c r="C39" s="726"/>
      <c r="F39" s="725" t="s">
        <v>800</v>
      </c>
      <c r="G39" s="726"/>
      <c r="J39" s="429"/>
      <c r="K39" s="429"/>
    </row>
    <row r="40" spans="2:11" x14ac:dyDescent="0.2">
      <c r="B40" s="725" t="s">
        <v>801</v>
      </c>
      <c r="C40" s="726"/>
      <c r="F40" s="725" t="s">
        <v>801</v>
      </c>
      <c r="G40" s="726"/>
      <c r="J40" s="429"/>
      <c r="K40" s="429"/>
    </row>
    <row r="41" spans="2:11" x14ac:dyDescent="0.2">
      <c r="B41" s="725" t="s">
        <v>802</v>
      </c>
      <c r="C41" s="726"/>
      <c r="F41" s="725" t="s">
        <v>802</v>
      </c>
      <c r="G41" s="726"/>
      <c r="J41" s="429"/>
      <c r="K41" s="429"/>
    </row>
    <row r="42" spans="2:11" ht="13.5" thickBot="1" x14ac:dyDescent="0.25">
      <c r="B42" s="734"/>
      <c r="C42" s="735"/>
      <c r="F42" s="734"/>
      <c r="G42" s="735"/>
      <c r="J42" s="429"/>
      <c r="K42" s="429"/>
    </row>
    <row r="43" spans="2:11" ht="18.75" customHeight="1" thickBot="1" x14ac:dyDescent="0.25">
      <c r="B43" s="531" t="s">
        <v>803</v>
      </c>
      <c r="C43" s="344"/>
      <c r="F43" s="531" t="s">
        <v>803</v>
      </c>
      <c r="G43" s="344"/>
      <c r="J43" s="429"/>
      <c r="K43" s="429"/>
    </row>
    <row r="44" spans="2:11" ht="34.5" customHeight="1" thickBot="1" x14ac:dyDescent="0.25">
      <c r="B44" s="531" t="s">
        <v>804</v>
      </c>
      <c r="C44" s="344"/>
      <c r="F44" s="531" t="s">
        <v>804</v>
      </c>
      <c r="G44" s="344"/>
      <c r="J44" s="429"/>
      <c r="K44" s="429"/>
    </row>
    <row r="45" spans="2:11" ht="39" thickBot="1" x14ac:dyDescent="0.25">
      <c r="B45" s="531" t="s">
        <v>805</v>
      </c>
      <c r="C45" s="344"/>
      <c r="F45" s="531" t="s">
        <v>805</v>
      </c>
      <c r="G45" s="344"/>
      <c r="J45" s="429"/>
      <c r="K45" s="429"/>
    </row>
    <row r="46" spans="2:11" ht="31.5" customHeight="1" thickBot="1" x14ac:dyDescent="0.25">
      <c r="B46" s="531" t="s">
        <v>806</v>
      </c>
      <c r="C46" s="344"/>
      <c r="F46" s="531" t="s">
        <v>806</v>
      </c>
      <c r="G46" s="344"/>
      <c r="J46" s="429"/>
      <c r="K46" s="429"/>
    </row>
    <row r="47" spans="2:11" ht="13.5" thickBot="1" x14ac:dyDescent="0.25">
      <c r="B47" s="531" t="s">
        <v>807</v>
      </c>
      <c r="C47" s="344"/>
      <c r="F47" s="531" t="s">
        <v>807</v>
      </c>
      <c r="G47" s="344"/>
      <c r="J47" s="429"/>
      <c r="K47" s="429"/>
    </row>
    <row r="48" spans="2:11" ht="26.25" thickBot="1" x14ac:dyDescent="0.25">
      <c r="B48" s="531" t="s">
        <v>808</v>
      </c>
      <c r="C48" s="344"/>
      <c r="F48" s="531" t="s">
        <v>808</v>
      </c>
      <c r="G48" s="344"/>
      <c r="J48" s="429"/>
      <c r="K48" s="429"/>
    </row>
    <row r="49" spans="2:11" x14ac:dyDescent="0.2">
      <c r="B49" s="729" t="s">
        <v>809</v>
      </c>
      <c r="C49" s="729"/>
      <c r="F49" s="729" t="s">
        <v>809</v>
      </c>
      <c r="G49" s="729"/>
      <c r="J49" s="429"/>
      <c r="K49" s="429"/>
    </row>
    <row r="50" spans="2:11" x14ac:dyDescent="0.2">
      <c r="B50" s="730"/>
      <c r="C50" s="732"/>
      <c r="F50" s="730"/>
      <c r="G50" s="732"/>
      <c r="J50" s="429"/>
      <c r="K50" s="429"/>
    </row>
    <row r="51" spans="2:11" x14ac:dyDescent="0.2">
      <c r="B51" s="730"/>
      <c r="C51" s="732"/>
      <c r="F51" s="730"/>
      <c r="G51" s="732"/>
      <c r="J51" s="429"/>
      <c r="K51" s="429"/>
    </row>
    <row r="52" spans="2:11" x14ac:dyDescent="0.2">
      <c r="B52" s="730"/>
      <c r="C52" s="732"/>
      <c r="F52" s="730"/>
      <c r="G52" s="732"/>
      <c r="J52" s="429"/>
      <c r="K52" s="429"/>
    </row>
    <row r="53" spans="2:11" ht="123.75" customHeight="1" thickBot="1" x14ac:dyDescent="0.25">
      <c r="B53" s="731"/>
      <c r="C53" s="733"/>
      <c r="F53" s="731"/>
      <c r="G53" s="733"/>
      <c r="J53" s="429"/>
      <c r="K53" s="429"/>
    </row>
    <row r="54" spans="2:11" ht="51.75" thickBot="1" x14ac:dyDescent="0.25">
      <c r="B54" s="531" t="s">
        <v>810</v>
      </c>
      <c r="C54" s="344"/>
      <c r="F54" s="531" t="s">
        <v>810</v>
      </c>
      <c r="G54" s="344"/>
      <c r="J54" s="429"/>
      <c r="K54" s="429"/>
    </row>
    <row r="55" spans="2:11" ht="44.25" customHeight="1" thickBot="1" x14ac:dyDescent="0.25">
      <c r="B55" s="531" t="s">
        <v>811</v>
      </c>
      <c r="C55" s="430"/>
      <c r="F55" s="531" t="s">
        <v>811</v>
      </c>
      <c r="G55" s="430"/>
      <c r="J55" s="429"/>
      <c r="K55" s="429"/>
    </row>
    <row r="56" spans="2:11" x14ac:dyDescent="0.2">
      <c r="B56" s="729" t="s">
        <v>812</v>
      </c>
      <c r="C56" s="736"/>
      <c r="F56" s="729" t="s">
        <v>812</v>
      </c>
      <c r="G56" s="736"/>
      <c r="J56" s="429"/>
      <c r="K56" s="429"/>
    </row>
    <row r="57" spans="2:11" x14ac:dyDescent="0.2">
      <c r="B57" s="730"/>
      <c r="C57" s="732"/>
      <c r="F57" s="730"/>
      <c r="G57" s="732"/>
      <c r="J57" s="429"/>
      <c r="K57" s="429"/>
    </row>
    <row r="58" spans="2:11" x14ac:dyDescent="0.2">
      <c r="B58" s="730"/>
      <c r="C58" s="732"/>
      <c r="F58" s="730"/>
      <c r="G58" s="732"/>
      <c r="J58" s="429"/>
      <c r="K58" s="429"/>
    </row>
    <row r="59" spans="2:11" ht="13.5" thickBot="1" x14ac:dyDescent="0.25">
      <c r="B59" s="731"/>
      <c r="C59" s="733"/>
      <c r="F59" s="731"/>
      <c r="G59" s="733"/>
      <c r="J59" s="429"/>
      <c r="K59" s="429"/>
    </row>
    <row r="60" spans="2:11" ht="60.75" customHeight="1" thickBot="1" x14ac:dyDescent="0.25">
      <c r="B60" s="531" t="s">
        <v>813</v>
      </c>
      <c r="C60" s="430"/>
      <c r="F60" s="531" t="s">
        <v>813</v>
      </c>
      <c r="G60" s="430"/>
      <c r="J60" s="429"/>
      <c r="K60" s="429"/>
    </row>
    <row r="61" spans="2:11" ht="63.75" customHeight="1" thickBot="1" x14ac:dyDescent="0.25">
      <c r="B61" s="531" t="s">
        <v>814</v>
      </c>
      <c r="C61" s="344"/>
      <c r="F61" s="531" t="s">
        <v>814</v>
      </c>
      <c r="G61" s="344"/>
      <c r="J61" s="429"/>
      <c r="K61" s="429"/>
    </row>
  </sheetData>
  <mergeCells count="60">
    <mergeCell ref="K24:K27"/>
    <mergeCell ref="G56:G59"/>
    <mergeCell ref="C56:C59"/>
    <mergeCell ref="B56:B59"/>
    <mergeCell ref="F56:F59"/>
    <mergeCell ref="F40:G40"/>
    <mergeCell ref="B34:C34"/>
    <mergeCell ref="F34:G34"/>
    <mergeCell ref="B36:C36"/>
    <mergeCell ref="F36:G36"/>
    <mergeCell ref="B37:C37"/>
    <mergeCell ref="F37:G37"/>
    <mergeCell ref="B38:C38"/>
    <mergeCell ref="F38:G38"/>
    <mergeCell ref="B39:C39"/>
    <mergeCell ref="F39:G39"/>
    <mergeCell ref="B40:C40"/>
    <mergeCell ref="C49:C53"/>
    <mergeCell ref="G49:G53"/>
    <mergeCell ref="B41:C41"/>
    <mergeCell ref="F41:G41"/>
    <mergeCell ref="B42:C42"/>
    <mergeCell ref="F42:G42"/>
    <mergeCell ref="B49:B53"/>
    <mergeCell ref="F49:F53"/>
    <mergeCell ref="B24:B27"/>
    <mergeCell ref="F24:F27"/>
    <mergeCell ref="J24:J27"/>
    <mergeCell ref="C24:C27"/>
    <mergeCell ref="G24:G27"/>
    <mergeCell ref="F9:G9"/>
    <mergeCell ref="J9:K9"/>
    <mergeCell ref="B17:B21"/>
    <mergeCell ref="F17:F21"/>
    <mergeCell ref="J17:J21"/>
    <mergeCell ref="C17:C21"/>
    <mergeCell ref="G17:G21"/>
    <mergeCell ref="K17:K21"/>
    <mergeCell ref="B10:C10"/>
    <mergeCell ref="F10:G10"/>
    <mergeCell ref="J10:K10"/>
    <mergeCell ref="B9:C9"/>
    <mergeCell ref="B5:C5"/>
    <mergeCell ref="F5:G5"/>
    <mergeCell ref="J5:K5"/>
    <mergeCell ref="B6:C6"/>
    <mergeCell ref="F6:G6"/>
    <mergeCell ref="J6:K6"/>
    <mergeCell ref="B7:C7"/>
    <mergeCell ref="F7:G7"/>
    <mergeCell ref="J7:K7"/>
    <mergeCell ref="B8:C8"/>
    <mergeCell ref="F8:G8"/>
    <mergeCell ref="J8:K8"/>
    <mergeCell ref="B2:C2"/>
    <mergeCell ref="F2:G2"/>
    <mergeCell ref="J2:K2"/>
    <mergeCell ref="B4:C4"/>
    <mergeCell ref="F4:G4"/>
    <mergeCell ref="J4:K4"/>
  </mergeCells>
  <dataValidations count="4">
    <dataValidation type="list" allowBlank="1" showInputMessage="1" showErrorMessage="1" sqref="O46:Q61 O10:Q19 O63:Q77 O37:Q44 O21:Q35" xr:uid="{00000000-0002-0000-0A00-000000000000}">
      <formula1>$AG$2:$AG$5</formula1>
    </dataValidation>
    <dataValidation type="list" allowBlank="1" showInputMessage="1" showErrorMessage="1" prompt="choisir le niveau (1 à 5) dans la liste déroulante" sqref="M46:M61 K10 G37:G42 G30:G35 M10:M19 I10:I19 I21:I35 I46:I61 K46:K61 M63:M77 I63:I77 K63:K77 G63:G77 M37:M44 K37:K44 M21:M35 I37:I44 G10 K30:K35" xr:uid="{00000000-0002-0000-0A00-000001000000}">
      <formula1>$AG$2:$AG$5</formula1>
    </dataValidation>
    <dataValidation type="list" allowBlank="1" showInputMessage="1" showErrorMessage="1" prompt="Indiquer &quot;non&quot; si l'unité géographique ou organisationnelle de votre établissement n'est pas concernée par cette variable et le justifier dans la colonne remarques" sqref="L47:L52 L29:L31 J29:J31 H29:H31 F29:F31 L26:L27 J26:J27 H26:H27 F26:F27 L22:L24 J22:J24 H22:H24 F22:F24 L18:L19 J18:J19 H18:H19 F18:F19 L14:L16 J14:J16 H14:H16 F14:F16 L11:L12 J11:J12 H11:H12 F11:F12 J47:J52 H47:H52 F47:F52 L54:L58 J54:J58 H54:H58 F54:F58 L60:L61 J60:J61 H60:H61 F60:F61 L73:L75 J73:J75 H73:H75 F73:F75 L77 J77 H77 F77 F70:F71 H70:H71 J70:J71 L70:L71 L67:L68 J67:J68 H67:H68 F67:F68 L64:L65 J64:J65 H64:H65 F64:F65 F43:F44 J34:J35 H34:H35 F34:F35 L34:L35 F38:F39 H38:H39 J38:J39 L38:L39 H43:H44 J43:J44 L43:L44 F41 H41 J41 L41" xr:uid="{00000000-0002-0000-0A00-000002000000}">
      <formula1>$AF$4:$AF$5</formula1>
    </dataValidation>
    <dataValidation type="list" allowBlank="1" showInputMessage="1" showErrorMessage="1" sqref="D60:D61 D18:D19 D29:D31 D26:D27 D22:D24 D11:D12 D14:D16 D54:D58 D47:D52 D77 D73:D75 D70:D71 D67:D68 D64:D65 D34:D35 D38:D39 D41 D43:D44" xr:uid="{00000000-0002-0000-0A00-000003000000}">
      <formula1>$AD$3:$AD$5</formula1>
    </dataValidation>
  </dataValidations>
  <pageMargins left="0.70866141732283472" right="0.51181102362204722" top="0.55118110236220474" bottom="0.55118110236220474" header="0.31496062992125984" footer="0.31496062992125984"/>
  <pageSetup paperSize="9" orientation="portrait" r:id="rId1"/>
  <headerFooter>
    <oddHeader>&amp;CFiches de bonnes pratiques à remonter à la CGE et la CPU</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93"/>
  <sheetViews>
    <sheetView topLeftCell="A85" workbookViewId="0">
      <selection activeCell="D7" sqref="D7"/>
    </sheetView>
  </sheetViews>
  <sheetFormatPr baseColWidth="10" defaultColWidth="11.42578125" defaultRowHeight="12.75" x14ac:dyDescent="0.2"/>
  <cols>
    <col min="1" max="1" width="7.28515625" style="343" customWidth="1"/>
    <col min="2" max="2" width="58.140625" style="343" customWidth="1"/>
    <col min="3" max="3" width="42.140625" style="522" customWidth="1"/>
    <col min="4" max="4" width="60.5703125" style="522" customWidth="1"/>
    <col min="5" max="5" width="37.85546875" style="343" customWidth="1"/>
    <col min="6" max="6" width="35.140625" style="343" customWidth="1"/>
    <col min="7" max="16384" width="11.42578125" style="343"/>
  </cols>
  <sheetData>
    <row r="1" spans="1:6" ht="54.95" customHeight="1" thickBot="1" x14ac:dyDescent="0.25">
      <c r="A1" s="740" t="s">
        <v>816</v>
      </c>
      <c r="B1" s="741"/>
      <c r="C1" s="741"/>
      <c r="D1" s="741"/>
      <c r="E1" s="741"/>
      <c r="F1" s="742"/>
    </row>
    <row r="2" spans="1:6" ht="164.45" customHeight="1" thickBot="1" x14ac:dyDescent="0.25">
      <c r="A2" s="743" t="s">
        <v>817</v>
      </c>
      <c r="B2" s="745" t="s">
        <v>818</v>
      </c>
      <c r="C2" s="747" t="s">
        <v>819</v>
      </c>
      <c r="D2" s="748"/>
      <c r="E2" s="749" t="s">
        <v>820</v>
      </c>
      <c r="F2" s="751" t="s">
        <v>821</v>
      </c>
    </row>
    <row r="3" spans="1:6" ht="24.75" customHeight="1" thickBot="1" x14ac:dyDescent="0.25">
      <c r="A3" s="744"/>
      <c r="B3" s="746"/>
      <c r="C3" s="437" t="s">
        <v>822</v>
      </c>
      <c r="D3" s="438" t="s">
        <v>823</v>
      </c>
      <c r="E3" s="750"/>
      <c r="F3" s="752"/>
    </row>
    <row r="4" spans="1:6" ht="24" customHeight="1" thickBot="1" x14ac:dyDescent="0.25">
      <c r="A4" s="753" t="s">
        <v>824</v>
      </c>
      <c r="B4" s="754"/>
      <c r="C4" s="754"/>
      <c r="D4" s="754"/>
      <c r="E4" s="754"/>
      <c r="F4" s="755"/>
    </row>
    <row r="5" spans="1:6" ht="134.25" customHeight="1" thickBot="1" x14ac:dyDescent="0.25">
      <c r="A5" s="59" t="s">
        <v>164</v>
      </c>
      <c r="B5" s="439" t="s">
        <v>738</v>
      </c>
      <c r="C5" s="440"/>
      <c r="D5" s="441" t="s">
        <v>825</v>
      </c>
      <c r="E5" s="442" t="s">
        <v>826</v>
      </c>
      <c r="F5" s="443" t="s">
        <v>827</v>
      </c>
    </row>
    <row r="6" spans="1:6" ht="92.25" customHeight="1" thickBot="1" x14ac:dyDescent="0.25">
      <c r="A6" s="9" t="s">
        <v>173</v>
      </c>
      <c r="B6" s="10" t="s">
        <v>174</v>
      </c>
      <c r="C6" s="290"/>
      <c r="D6" s="444"/>
      <c r="E6" s="445" t="s">
        <v>828</v>
      </c>
      <c r="F6" s="446" t="s">
        <v>829</v>
      </c>
    </row>
    <row r="7" spans="1:6" ht="151.5" customHeight="1" thickBot="1" x14ac:dyDescent="0.25">
      <c r="A7" s="9" t="s">
        <v>183</v>
      </c>
      <c r="B7" s="12" t="s">
        <v>184</v>
      </c>
      <c r="C7" s="447"/>
      <c r="D7" s="448"/>
      <c r="E7" s="445" t="s">
        <v>830</v>
      </c>
      <c r="F7" s="446" t="s">
        <v>831</v>
      </c>
    </row>
    <row r="8" spans="1:6" ht="72" customHeight="1" thickBot="1" x14ac:dyDescent="0.25">
      <c r="A8" s="59" t="s">
        <v>193</v>
      </c>
      <c r="B8" s="449" t="s">
        <v>194</v>
      </c>
      <c r="C8" s="450"/>
      <c r="D8" s="451"/>
      <c r="E8" s="442" t="s">
        <v>826</v>
      </c>
      <c r="F8" s="452" t="s">
        <v>832</v>
      </c>
    </row>
    <row r="9" spans="1:6" s="457" customFormat="1" ht="27" customHeight="1" x14ac:dyDescent="0.2">
      <c r="A9" s="13"/>
      <c r="B9" s="453"/>
      <c r="C9" s="454"/>
      <c r="D9" s="454"/>
      <c r="E9" s="455"/>
      <c r="F9" s="456"/>
    </row>
    <row r="10" spans="1:6" ht="45" customHeight="1" thickBot="1" x14ac:dyDescent="0.25">
      <c r="A10" s="756" t="s">
        <v>833</v>
      </c>
      <c r="B10" s="756"/>
      <c r="C10" s="756"/>
      <c r="D10" s="756"/>
      <c r="E10" s="757"/>
      <c r="F10" s="756"/>
    </row>
    <row r="11" spans="1:6" ht="330.75" customHeight="1" thickBot="1" x14ac:dyDescent="0.25">
      <c r="A11" s="13" t="s">
        <v>201</v>
      </c>
      <c r="B11" s="10" t="s">
        <v>202</v>
      </c>
      <c r="C11" s="290"/>
      <c r="D11" s="458" t="s">
        <v>834</v>
      </c>
      <c r="E11" s="445" t="s">
        <v>835</v>
      </c>
      <c r="F11" s="446" t="s">
        <v>836</v>
      </c>
    </row>
    <row r="12" spans="1:6" ht="120.75" customHeight="1" thickBot="1" x14ac:dyDescent="0.25">
      <c r="A12" s="13" t="s">
        <v>210</v>
      </c>
      <c r="B12" s="10" t="s">
        <v>211</v>
      </c>
      <c r="C12" s="459" t="s">
        <v>837</v>
      </c>
      <c r="D12" s="460"/>
      <c r="E12" s="445" t="s">
        <v>838</v>
      </c>
      <c r="F12" s="446" t="s">
        <v>839</v>
      </c>
    </row>
    <row r="13" spans="1:6" ht="60" customHeight="1" thickBot="1" x14ac:dyDescent="0.25">
      <c r="A13" s="13" t="s">
        <v>219</v>
      </c>
      <c r="B13" s="10" t="s">
        <v>740</v>
      </c>
      <c r="C13" s="290"/>
      <c r="D13" s="460"/>
      <c r="E13" s="445" t="s">
        <v>840</v>
      </c>
      <c r="F13" s="446" t="s">
        <v>841</v>
      </c>
    </row>
    <row r="14" spans="1:6" ht="68.25" customHeight="1" thickBot="1" x14ac:dyDescent="0.25">
      <c r="A14" s="59" t="s">
        <v>229</v>
      </c>
      <c r="B14" s="449" t="s">
        <v>230</v>
      </c>
      <c r="C14" s="450"/>
      <c r="D14" s="450"/>
      <c r="E14" s="442" t="s">
        <v>826</v>
      </c>
      <c r="F14" s="452" t="s">
        <v>842</v>
      </c>
    </row>
    <row r="15" spans="1:6" ht="59.25" customHeight="1" thickBot="1" x14ac:dyDescent="0.25">
      <c r="A15" s="13" t="s">
        <v>236</v>
      </c>
      <c r="B15" s="12" t="s">
        <v>237</v>
      </c>
      <c r="C15" s="447"/>
      <c r="D15" s="460" t="s">
        <v>843</v>
      </c>
      <c r="E15" s="445" t="s">
        <v>844</v>
      </c>
      <c r="F15" s="446" t="s">
        <v>845</v>
      </c>
    </row>
    <row r="16" spans="1:6" ht="93.75" customHeight="1" thickBot="1" x14ac:dyDescent="0.25">
      <c r="A16" s="13" t="s">
        <v>245</v>
      </c>
      <c r="B16" s="10" t="s">
        <v>246</v>
      </c>
      <c r="C16" s="290"/>
      <c r="D16" s="461" t="s">
        <v>846</v>
      </c>
      <c r="E16" s="445" t="s">
        <v>847</v>
      </c>
      <c r="F16" s="446" t="s">
        <v>848</v>
      </c>
    </row>
    <row r="17" spans="1:6" ht="47.25" customHeight="1" thickBot="1" x14ac:dyDescent="0.25">
      <c r="A17" s="758" t="s">
        <v>849</v>
      </c>
      <c r="B17" s="758"/>
      <c r="C17" s="758"/>
      <c r="D17" s="758"/>
      <c r="E17" s="759"/>
      <c r="F17" s="758"/>
    </row>
    <row r="18" spans="1:6" ht="72" customHeight="1" thickBot="1" x14ac:dyDescent="0.25">
      <c r="A18" s="63" t="s">
        <v>255</v>
      </c>
      <c r="B18" s="449" t="s">
        <v>742</v>
      </c>
      <c r="C18" s="450"/>
      <c r="D18" s="450"/>
      <c r="E18" s="442" t="s">
        <v>826</v>
      </c>
      <c r="F18" s="452" t="s">
        <v>850</v>
      </c>
    </row>
    <row r="19" spans="1:6" ht="87" customHeight="1" thickBot="1" x14ac:dyDescent="0.25">
      <c r="A19" s="9" t="s">
        <v>263</v>
      </c>
      <c r="B19" s="10" t="s">
        <v>264</v>
      </c>
      <c r="C19" s="290"/>
      <c r="D19" s="448" t="s">
        <v>851</v>
      </c>
      <c r="E19" s="445" t="s">
        <v>852</v>
      </c>
      <c r="F19" s="446" t="s">
        <v>853</v>
      </c>
    </row>
    <row r="20" spans="1:6" ht="100.5" customHeight="1" thickBot="1" x14ac:dyDescent="0.25">
      <c r="A20" s="9" t="s">
        <v>271</v>
      </c>
      <c r="B20" s="10" t="s">
        <v>272</v>
      </c>
      <c r="C20" s="290"/>
      <c r="D20" s="460"/>
      <c r="E20" s="445" t="s">
        <v>854</v>
      </c>
      <c r="F20" s="446" t="s">
        <v>855</v>
      </c>
    </row>
    <row r="21" spans="1:6" ht="88.5" customHeight="1" thickBot="1" x14ac:dyDescent="0.25">
      <c r="A21" s="9" t="s">
        <v>279</v>
      </c>
      <c r="B21" s="10" t="s">
        <v>280</v>
      </c>
      <c r="C21" s="290"/>
      <c r="D21" s="462"/>
      <c r="E21" s="445" t="s">
        <v>856</v>
      </c>
      <c r="F21" s="446" t="s">
        <v>857</v>
      </c>
    </row>
    <row r="22" spans="1:6" ht="90.75" customHeight="1" thickBot="1" x14ac:dyDescent="0.25">
      <c r="A22" s="63" t="s">
        <v>287</v>
      </c>
      <c r="B22" s="449" t="s">
        <v>288</v>
      </c>
      <c r="C22" s="450"/>
      <c r="D22" s="463" t="s">
        <v>858</v>
      </c>
      <c r="E22" s="442" t="s">
        <v>826</v>
      </c>
      <c r="F22" s="452" t="s">
        <v>859</v>
      </c>
    </row>
    <row r="23" spans="1:6" ht="101.25" customHeight="1" thickBot="1" x14ac:dyDescent="0.25">
      <c r="A23" s="9" t="s">
        <v>295</v>
      </c>
      <c r="B23" s="10" t="s">
        <v>296</v>
      </c>
      <c r="C23" s="290"/>
      <c r="D23" s="460"/>
      <c r="E23" s="445" t="s">
        <v>860</v>
      </c>
      <c r="F23" s="446" t="s">
        <v>861</v>
      </c>
    </row>
    <row r="24" spans="1:6" ht="30.75" customHeight="1" thickBot="1" x14ac:dyDescent="0.25">
      <c r="A24" s="760" t="s">
        <v>862</v>
      </c>
      <c r="B24" s="761"/>
      <c r="C24" s="761"/>
      <c r="D24" s="761"/>
      <c r="E24" s="738"/>
      <c r="F24" s="762"/>
    </row>
    <row r="25" spans="1:6" ht="141" customHeight="1" thickBot="1" x14ac:dyDescent="0.25">
      <c r="A25" s="9" t="s">
        <v>303</v>
      </c>
      <c r="B25" s="10" t="s">
        <v>863</v>
      </c>
      <c r="C25" s="464"/>
      <c r="D25" s="465"/>
      <c r="E25" s="445" t="s">
        <v>864</v>
      </c>
      <c r="F25" s="466" t="s">
        <v>865</v>
      </c>
    </row>
    <row r="26" spans="1:6" ht="86.25" customHeight="1" thickBot="1" x14ac:dyDescent="0.25">
      <c r="A26" s="63" t="s">
        <v>311</v>
      </c>
      <c r="B26" s="467" t="s">
        <v>312</v>
      </c>
      <c r="C26" s="468"/>
      <c r="D26" s="468"/>
      <c r="E26" s="442" t="s">
        <v>826</v>
      </c>
      <c r="F26" s="469" t="s">
        <v>866</v>
      </c>
    </row>
    <row r="27" spans="1:6" ht="99.75" customHeight="1" thickBot="1" x14ac:dyDescent="0.25">
      <c r="A27" s="9" t="s">
        <v>319</v>
      </c>
      <c r="B27" s="532" t="s">
        <v>867</v>
      </c>
      <c r="C27" s="470"/>
      <c r="D27" s="471"/>
      <c r="E27" s="472" t="s">
        <v>868</v>
      </c>
      <c r="F27" s="473" t="s">
        <v>869</v>
      </c>
    </row>
    <row r="28" spans="1:6" ht="99.75" customHeight="1" thickBot="1" x14ac:dyDescent="0.25">
      <c r="A28" s="9" t="s">
        <v>327</v>
      </c>
      <c r="B28" s="10" t="s">
        <v>870</v>
      </c>
      <c r="C28" s="290"/>
      <c r="D28" s="448" t="s">
        <v>871</v>
      </c>
      <c r="E28" s="445" t="s">
        <v>872</v>
      </c>
      <c r="F28" s="473" t="s">
        <v>873</v>
      </c>
    </row>
    <row r="29" spans="1:6" ht="92.25" customHeight="1" thickBot="1" x14ac:dyDescent="0.25">
      <c r="A29" s="63" t="s">
        <v>334</v>
      </c>
      <c r="B29" s="474" t="s">
        <v>335</v>
      </c>
      <c r="C29" s="475"/>
      <c r="D29" s="475"/>
      <c r="E29" s="442" t="s">
        <v>826</v>
      </c>
      <c r="F29" s="469" t="s">
        <v>874</v>
      </c>
    </row>
    <row r="30" spans="1:6" ht="45" customHeight="1" thickBot="1" x14ac:dyDescent="0.25">
      <c r="A30" s="760" t="s">
        <v>862</v>
      </c>
      <c r="B30" s="761"/>
      <c r="C30" s="761"/>
      <c r="D30" s="761"/>
      <c r="E30" s="738"/>
      <c r="F30" s="762"/>
    </row>
    <row r="31" spans="1:6" ht="119.25" customHeight="1" thickBot="1" x14ac:dyDescent="0.25">
      <c r="A31" s="9" t="s">
        <v>342</v>
      </c>
      <c r="B31" s="10" t="s">
        <v>343</v>
      </c>
      <c r="C31" s="464"/>
      <c r="D31" s="465"/>
      <c r="E31" s="445" t="s">
        <v>875</v>
      </c>
      <c r="F31" s="466" t="s">
        <v>876</v>
      </c>
    </row>
    <row r="32" spans="1:6" ht="92.25" customHeight="1" thickBot="1" x14ac:dyDescent="0.25">
      <c r="A32" s="9" t="s">
        <v>351</v>
      </c>
      <c r="B32" s="10" t="s">
        <v>352</v>
      </c>
      <c r="C32" s="280"/>
      <c r="D32" s="460" t="s">
        <v>877</v>
      </c>
      <c r="E32" s="445" t="s">
        <v>878</v>
      </c>
      <c r="F32" s="476" t="s">
        <v>879</v>
      </c>
    </row>
    <row r="33" spans="1:6" ht="27.75" customHeight="1" thickBot="1" x14ac:dyDescent="0.25">
      <c r="A33" s="737" t="s">
        <v>359</v>
      </c>
      <c r="B33" s="738"/>
      <c r="C33" s="738"/>
      <c r="D33" s="738"/>
      <c r="E33" s="738"/>
      <c r="F33" s="739"/>
    </row>
    <row r="34" spans="1:6" ht="66.75" customHeight="1" thickBot="1" x14ac:dyDescent="0.25">
      <c r="A34" s="59" t="s">
        <v>360</v>
      </c>
      <c r="B34" s="467" t="s">
        <v>361</v>
      </c>
      <c r="C34" s="468"/>
      <c r="D34" s="477" t="s">
        <v>880</v>
      </c>
      <c r="E34" s="442" t="s">
        <v>826</v>
      </c>
      <c r="F34" s="443" t="s">
        <v>881</v>
      </c>
    </row>
    <row r="35" spans="1:6" ht="91.5" customHeight="1" thickBot="1" x14ac:dyDescent="0.25">
      <c r="A35" s="30" t="s">
        <v>369</v>
      </c>
      <c r="B35" s="10" t="s">
        <v>750</v>
      </c>
      <c r="C35" s="454"/>
      <c r="D35" s="478" t="s">
        <v>882</v>
      </c>
      <c r="E35" s="445" t="s">
        <v>883</v>
      </c>
      <c r="F35" s="473" t="s">
        <v>884</v>
      </c>
    </row>
    <row r="36" spans="1:6" ht="138.75" customHeight="1" thickBot="1" x14ac:dyDescent="0.25">
      <c r="A36" s="30" t="s">
        <v>378</v>
      </c>
      <c r="B36" s="532" t="s">
        <v>885</v>
      </c>
      <c r="C36" s="454"/>
      <c r="D36" s="479"/>
      <c r="E36" s="445" t="s">
        <v>886</v>
      </c>
      <c r="F36" s="473" t="s">
        <v>887</v>
      </c>
    </row>
    <row r="37" spans="1:6" ht="38.25" customHeight="1" thickBot="1" x14ac:dyDescent="0.25">
      <c r="A37" s="760" t="s">
        <v>888</v>
      </c>
      <c r="B37" s="761"/>
      <c r="C37" s="761"/>
      <c r="D37" s="761"/>
      <c r="E37" s="738"/>
      <c r="F37" s="762"/>
    </row>
    <row r="38" spans="1:6" ht="89.25" customHeight="1" thickBot="1" x14ac:dyDescent="0.25">
      <c r="A38" s="59" t="s">
        <v>387</v>
      </c>
      <c r="B38" s="474" t="s">
        <v>388</v>
      </c>
      <c r="C38" s="475"/>
      <c r="D38" s="475"/>
      <c r="E38" s="442" t="s">
        <v>826</v>
      </c>
      <c r="F38" s="443" t="s">
        <v>889</v>
      </c>
    </row>
    <row r="39" spans="1:6" ht="117.75" customHeight="1" thickBot="1" x14ac:dyDescent="0.25">
      <c r="A39" s="32" t="s">
        <v>396</v>
      </c>
      <c r="B39" s="10" t="s">
        <v>397</v>
      </c>
      <c r="C39" s="480"/>
      <c r="D39" s="460"/>
      <c r="E39" s="445" t="s">
        <v>890</v>
      </c>
      <c r="F39" s="473" t="s">
        <v>891</v>
      </c>
    </row>
    <row r="40" spans="1:6" ht="86.25" customHeight="1" thickBot="1" x14ac:dyDescent="0.25">
      <c r="A40" s="66" t="s">
        <v>405</v>
      </c>
      <c r="B40" s="481" t="s">
        <v>406</v>
      </c>
      <c r="C40" s="482"/>
      <c r="D40" s="441"/>
      <c r="E40" s="442" t="s">
        <v>826</v>
      </c>
      <c r="F40" s="469" t="s">
        <v>892</v>
      </c>
    </row>
    <row r="41" spans="1:6" ht="149.25" customHeight="1" thickBot="1" x14ac:dyDescent="0.25">
      <c r="A41" s="32" t="s">
        <v>413</v>
      </c>
      <c r="B41" s="10" t="s">
        <v>893</v>
      </c>
      <c r="C41" s="480"/>
      <c r="D41" s="460" t="s">
        <v>894</v>
      </c>
      <c r="E41" s="445" t="s">
        <v>895</v>
      </c>
      <c r="F41" s="473" t="s">
        <v>896</v>
      </c>
    </row>
    <row r="42" spans="1:6" ht="102" customHeight="1" thickBot="1" x14ac:dyDescent="0.25">
      <c r="A42" s="32" t="s">
        <v>421</v>
      </c>
      <c r="B42" s="10" t="s">
        <v>422</v>
      </c>
      <c r="C42" s="280"/>
      <c r="D42" s="460"/>
      <c r="E42" s="445" t="s">
        <v>897</v>
      </c>
      <c r="F42" s="476" t="s">
        <v>898</v>
      </c>
    </row>
    <row r="43" spans="1:6" ht="6.75" customHeight="1" x14ac:dyDescent="0.2">
      <c r="A43" s="483"/>
      <c r="B43" s="484"/>
      <c r="C43" s="485"/>
      <c r="D43" s="485"/>
      <c r="E43" s="486"/>
      <c r="F43" s="487"/>
    </row>
    <row r="44" spans="1:6" ht="34.5" customHeight="1" thickBot="1" x14ac:dyDescent="0.25">
      <c r="A44" s="761" t="s">
        <v>899</v>
      </c>
      <c r="B44" s="761"/>
      <c r="C44" s="761"/>
      <c r="D44" s="761"/>
      <c r="E44" s="761"/>
      <c r="F44" s="769"/>
    </row>
    <row r="45" spans="1:6" ht="77.25" customHeight="1" thickBot="1" x14ac:dyDescent="0.25">
      <c r="A45" s="59">
        <v>4.0999999999999996</v>
      </c>
      <c r="B45" s="449" t="s">
        <v>435</v>
      </c>
      <c r="C45" s="450"/>
      <c r="D45" s="450"/>
      <c r="E45" s="442" t="s">
        <v>826</v>
      </c>
      <c r="F45" s="452" t="s">
        <v>900</v>
      </c>
    </row>
    <row r="46" spans="1:6" ht="147.75" customHeight="1" thickBot="1" x14ac:dyDescent="0.25">
      <c r="A46" s="9" t="s">
        <v>445</v>
      </c>
      <c r="B46" s="10" t="s">
        <v>446</v>
      </c>
      <c r="C46" s="290" t="s">
        <v>901</v>
      </c>
      <c r="D46" s="444" t="s">
        <v>902</v>
      </c>
      <c r="E46" s="445" t="s">
        <v>903</v>
      </c>
      <c r="F46" s="446" t="s">
        <v>904</v>
      </c>
    </row>
    <row r="47" spans="1:6" ht="123" customHeight="1" thickBot="1" x14ac:dyDescent="0.25">
      <c r="A47" s="9" t="s">
        <v>454</v>
      </c>
      <c r="B47" s="10" t="s">
        <v>455</v>
      </c>
      <c r="C47" s="290" t="s">
        <v>905</v>
      </c>
      <c r="D47" s="444" t="s">
        <v>906</v>
      </c>
      <c r="E47" s="445" t="s">
        <v>907</v>
      </c>
      <c r="F47" s="446" t="s">
        <v>908</v>
      </c>
    </row>
    <row r="48" spans="1:6" ht="409.5" customHeight="1" thickBot="1" x14ac:dyDescent="0.25">
      <c r="A48" s="9" t="s">
        <v>464</v>
      </c>
      <c r="B48" s="10" t="s">
        <v>465</v>
      </c>
      <c r="C48" s="290" t="s">
        <v>909</v>
      </c>
      <c r="D48" s="444" t="s">
        <v>910</v>
      </c>
      <c r="E48" s="445" t="s">
        <v>911</v>
      </c>
      <c r="F48" s="446" t="s">
        <v>912</v>
      </c>
    </row>
    <row r="49" spans="1:6" ht="57.75" customHeight="1" x14ac:dyDescent="0.2">
      <c r="A49" s="9"/>
      <c r="B49" s="10"/>
      <c r="C49" s="454"/>
      <c r="D49" s="454"/>
      <c r="E49" s="488"/>
      <c r="F49" s="456"/>
    </row>
    <row r="50" spans="1:6" ht="39" customHeight="1" thickBot="1" x14ac:dyDescent="0.25">
      <c r="A50" s="758" t="s">
        <v>913</v>
      </c>
      <c r="B50" s="758"/>
      <c r="C50" s="758"/>
      <c r="D50" s="758"/>
      <c r="E50" s="770"/>
      <c r="F50" s="758"/>
    </row>
    <row r="51" spans="1:6" ht="333" customHeight="1" thickBot="1" x14ac:dyDescent="0.25">
      <c r="A51" s="9" t="s">
        <v>473</v>
      </c>
      <c r="B51" s="10" t="s">
        <v>474</v>
      </c>
      <c r="C51" s="459" t="s">
        <v>914</v>
      </c>
      <c r="D51" s="444" t="s">
        <v>915</v>
      </c>
      <c r="E51" s="445" t="s">
        <v>916</v>
      </c>
      <c r="F51" s="446" t="s">
        <v>917</v>
      </c>
    </row>
    <row r="52" spans="1:6" ht="87" customHeight="1" thickBot="1" x14ac:dyDescent="0.25">
      <c r="A52" s="9" t="s">
        <v>483</v>
      </c>
      <c r="B52" s="10" t="s">
        <v>484</v>
      </c>
      <c r="C52" s="459" t="s">
        <v>918</v>
      </c>
      <c r="D52" s="444"/>
      <c r="E52" s="445" t="s">
        <v>919</v>
      </c>
      <c r="F52" s="446" t="s">
        <v>920</v>
      </c>
    </row>
    <row r="53" spans="1:6" ht="129" customHeight="1" thickBot="1" x14ac:dyDescent="0.25">
      <c r="A53" s="9" t="s">
        <v>493</v>
      </c>
      <c r="B53" s="12" t="s">
        <v>494</v>
      </c>
      <c r="C53" s="447"/>
      <c r="D53" s="444" t="s">
        <v>921</v>
      </c>
      <c r="E53" s="472" t="s">
        <v>922</v>
      </c>
      <c r="F53" s="446" t="s">
        <v>923</v>
      </c>
    </row>
    <row r="54" spans="1:6" ht="110.25" customHeight="1" thickBot="1" x14ac:dyDescent="0.25">
      <c r="A54" s="59">
        <v>4.2</v>
      </c>
      <c r="B54" s="449" t="s">
        <v>502</v>
      </c>
      <c r="C54" s="450"/>
      <c r="D54" s="489" t="s">
        <v>924</v>
      </c>
      <c r="E54" s="442" t="s">
        <v>826</v>
      </c>
      <c r="F54" s="452" t="s">
        <v>925</v>
      </c>
    </row>
    <row r="55" spans="1:6" ht="128.25" customHeight="1" thickBot="1" x14ac:dyDescent="0.25">
      <c r="A55" s="9" t="s">
        <v>510</v>
      </c>
      <c r="B55" s="10" t="s">
        <v>511</v>
      </c>
      <c r="C55" s="290" t="s">
        <v>926</v>
      </c>
      <c r="D55" s="490" t="s">
        <v>927</v>
      </c>
      <c r="E55" s="445" t="s">
        <v>928</v>
      </c>
      <c r="F55" s="491" t="s">
        <v>929</v>
      </c>
    </row>
    <row r="56" spans="1:6" ht="12.75" customHeight="1" x14ac:dyDescent="0.2">
      <c r="A56" s="492"/>
      <c r="B56" s="484"/>
      <c r="C56" s="485"/>
      <c r="D56" s="485"/>
      <c r="E56" s="486"/>
      <c r="F56" s="493"/>
    </row>
    <row r="57" spans="1:6" ht="35.25" customHeight="1" thickBot="1" x14ac:dyDescent="0.25">
      <c r="A57" s="760" t="s">
        <v>913</v>
      </c>
      <c r="B57" s="761"/>
      <c r="C57" s="761"/>
      <c r="D57" s="761"/>
      <c r="E57" s="761"/>
      <c r="F57" s="762"/>
    </row>
    <row r="58" spans="1:6" ht="218.25" customHeight="1" thickBot="1" x14ac:dyDescent="0.25">
      <c r="A58" s="9" t="s">
        <v>520</v>
      </c>
      <c r="B58" s="10" t="s">
        <v>521</v>
      </c>
      <c r="C58" s="280" t="s">
        <v>930</v>
      </c>
      <c r="D58" s="448" t="s">
        <v>931</v>
      </c>
      <c r="E58" s="445" t="s">
        <v>932</v>
      </c>
      <c r="F58" s="466" t="s">
        <v>933</v>
      </c>
    </row>
    <row r="59" spans="1:6" ht="120" customHeight="1" thickBot="1" x14ac:dyDescent="0.25">
      <c r="A59" s="9" t="s">
        <v>529</v>
      </c>
      <c r="B59" s="10" t="s">
        <v>530</v>
      </c>
      <c r="C59" s="280" t="s">
        <v>926</v>
      </c>
      <c r="D59" s="461" t="s">
        <v>934</v>
      </c>
      <c r="E59" s="445" t="s">
        <v>935</v>
      </c>
      <c r="F59" s="473" t="s">
        <v>936</v>
      </c>
    </row>
    <row r="60" spans="1:6" ht="117" customHeight="1" thickBot="1" x14ac:dyDescent="0.25">
      <c r="A60" s="9" t="s">
        <v>538</v>
      </c>
      <c r="B60" s="10" t="s">
        <v>539</v>
      </c>
      <c r="C60" s="280" t="s">
        <v>926</v>
      </c>
      <c r="D60" s="461" t="s">
        <v>934</v>
      </c>
      <c r="E60" s="445" t="s">
        <v>937</v>
      </c>
      <c r="F60" s="473" t="s">
        <v>938</v>
      </c>
    </row>
    <row r="61" spans="1:6" ht="134.25" customHeight="1" thickBot="1" x14ac:dyDescent="0.25">
      <c r="A61" s="9" t="s">
        <v>547</v>
      </c>
      <c r="B61" s="10" t="s">
        <v>548</v>
      </c>
      <c r="C61" s="280"/>
      <c r="D61" s="448" t="s">
        <v>939</v>
      </c>
      <c r="E61" s="472" t="s">
        <v>940</v>
      </c>
      <c r="F61" s="476" t="s">
        <v>941</v>
      </c>
    </row>
    <row r="62" spans="1:6" ht="12.75" customHeight="1" x14ac:dyDescent="0.2">
      <c r="A62" s="492"/>
      <c r="B62" s="484"/>
      <c r="C62" s="485"/>
      <c r="D62" s="485"/>
      <c r="E62" s="494"/>
      <c r="F62" s="487"/>
    </row>
    <row r="63" spans="1:6" ht="33.75" customHeight="1" thickBot="1" x14ac:dyDescent="0.25">
      <c r="A63" s="760" t="s">
        <v>913</v>
      </c>
      <c r="B63" s="761"/>
      <c r="C63" s="761"/>
      <c r="D63" s="761"/>
      <c r="E63" s="761"/>
      <c r="F63" s="762"/>
    </row>
    <row r="64" spans="1:6" ht="86.25" customHeight="1" thickBot="1" x14ac:dyDescent="0.25">
      <c r="A64" s="59">
        <v>4.3</v>
      </c>
      <c r="B64" s="481" t="s">
        <v>766</v>
      </c>
      <c r="C64" s="482"/>
      <c r="D64" s="463" t="s">
        <v>942</v>
      </c>
      <c r="E64" s="442" t="s">
        <v>826</v>
      </c>
      <c r="F64" s="443" t="s">
        <v>943</v>
      </c>
    </row>
    <row r="65" spans="1:6" ht="123.75" customHeight="1" thickBot="1" x14ac:dyDescent="0.25">
      <c r="A65" s="9" t="s">
        <v>560</v>
      </c>
      <c r="B65" s="10" t="s">
        <v>561</v>
      </c>
      <c r="C65" s="495" t="s">
        <v>944</v>
      </c>
      <c r="D65" s="448" t="s">
        <v>945</v>
      </c>
      <c r="E65" s="445" t="s">
        <v>946</v>
      </c>
      <c r="F65" s="496" t="s">
        <v>947</v>
      </c>
    </row>
    <row r="66" spans="1:6" ht="181.5" customHeight="1" thickBot="1" x14ac:dyDescent="0.25">
      <c r="A66" s="9" t="s">
        <v>569</v>
      </c>
      <c r="B66" s="10" t="s">
        <v>570</v>
      </c>
      <c r="C66" s="497"/>
      <c r="D66" s="448" t="s">
        <v>948</v>
      </c>
      <c r="E66" s="445" t="s">
        <v>949</v>
      </c>
      <c r="F66" s="498" t="s">
        <v>950</v>
      </c>
    </row>
    <row r="67" spans="1:6" ht="18" customHeight="1" x14ac:dyDescent="0.2">
      <c r="A67" s="492"/>
      <c r="B67" s="484"/>
      <c r="C67" s="485"/>
      <c r="D67" s="485"/>
      <c r="E67" s="486"/>
      <c r="F67" s="493"/>
    </row>
    <row r="68" spans="1:6" ht="35.25" customHeight="1" x14ac:dyDescent="0.2">
      <c r="A68" s="766" t="s">
        <v>575</v>
      </c>
      <c r="B68" s="767"/>
      <c r="C68" s="767"/>
      <c r="D68" s="767"/>
      <c r="E68" s="767"/>
      <c r="F68" s="768"/>
    </row>
    <row r="69" spans="1:6" ht="19.5" customHeight="1" thickBot="1" x14ac:dyDescent="0.25">
      <c r="A69" s="51" t="s">
        <v>443</v>
      </c>
      <c r="B69" s="39" t="s">
        <v>576</v>
      </c>
      <c r="C69" s="499"/>
      <c r="D69" s="499"/>
      <c r="E69" s="500"/>
      <c r="F69" s="501"/>
    </row>
    <row r="70" spans="1:6" ht="76.5" customHeight="1" thickBot="1" x14ac:dyDescent="0.25">
      <c r="A70" s="59" t="s">
        <v>577</v>
      </c>
      <c r="B70" s="62" t="s">
        <v>769</v>
      </c>
      <c r="C70" s="502"/>
      <c r="D70" s="441"/>
      <c r="E70" s="442" t="s">
        <v>826</v>
      </c>
      <c r="F70" s="503" t="s">
        <v>951</v>
      </c>
    </row>
    <row r="71" spans="1:6" ht="78" customHeight="1" thickBot="1" x14ac:dyDescent="0.25">
      <c r="A71" s="56" t="s">
        <v>586</v>
      </c>
      <c r="B71" s="10" t="s">
        <v>587</v>
      </c>
      <c r="C71" s="280"/>
      <c r="D71" s="448"/>
      <c r="E71" s="504" t="s">
        <v>952</v>
      </c>
      <c r="F71" s="505" t="s">
        <v>953</v>
      </c>
    </row>
    <row r="72" spans="1:6" ht="179.25" customHeight="1" thickBot="1" x14ac:dyDescent="0.25">
      <c r="A72" s="56" t="s">
        <v>596</v>
      </c>
      <c r="B72" s="10" t="s">
        <v>597</v>
      </c>
      <c r="C72" s="280" t="s">
        <v>954</v>
      </c>
      <c r="D72" s="448" t="s">
        <v>955</v>
      </c>
      <c r="E72" s="504" t="s">
        <v>956</v>
      </c>
      <c r="F72" s="505" t="s">
        <v>957</v>
      </c>
    </row>
    <row r="73" spans="1:6" ht="77.25" customHeight="1" thickBot="1" x14ac:dyDescent="0.25">
      <c r="A73" s="66" t="s">
        <v>605</v>
      </c>
      <c r="B73" s="481" t="s">
        <v>606</v>
      </c>
      <c r="C73" s="482"/>
      <c r="D73" s="463"/>
      <c r="E73" s="442" t="s">
        <v>826</v>
      </c>
      <c r="F73" s="506" t="s">
        <v>958</v>
      </c>
    </row>
    <row r="74" spans="1:6" ht="76.5" customHeight="1" thickBot="1" x14ac:dyDescent="0.25">
      <c r="A74" s="56" t="s">
        <v>614</v>
      </c>
      <c r="B74" s="10" t="s">
        <v>615</v>
      </c>
      <c r="C74" s="480"/>
      <c r="D74" s="448"/>
      <c r="E74" s="504" t="s">
        <v>959</v>
      </c>
      <c r="F74" s="505" t="s">
        <v>960</v>
      </c>
    </row>
    <row r="75" spans="1:6" ht="75" customHeight="1" thickBot="1" x14ac:dyDescent="0.25">
      <c r="A75" s="56" t="s">
        <v>623</v>
      </c>
      <c r="B75" s="10" t="s">
        <v>624</v>
      </c>
      <c r="C75" s="480"/>
      <c r="D75" s="460"/>
      <c r="E75" s="504" t="s">
        <v>961</v>
      </c>
      <c r="F75" s="505" t="s">
        <v>962</v>
      </c>
    </row>
    <row r="76" spans="1:6" ht="79.5" customHeight="1" thickBot="1" x14ac:dyDescent="0.25">
      <c r="A76" s="66" t="s">
        <v>632</v>
      </c>
      <c r="B76" s="467" t="s">
        <v>633</v>
      </c>
      <c r="C76" s="468"/>
      <c r="D76" s="468"/>
      <c r="E76" s="442" t="s">
        <v>826</v>
      </c>
      <c r="F76" s="507" t="s">
        <v>963</v>
      </c>
    </row>
    <row r="77" spans="1:6" ht="40.5" customHeight="1" x14ac:dyDescent="0.2">
      <c r="A77" s="763" t="s">
        <v>964</v>
      </c>
      <c r="B77" s="764"/>
      <c r="C77" s="764"/>
      <c r="D77" s="764"/>
      <c r="E77" s="764"/>
      <c r="F77" s="765"/>
    </row>
    <row r="78" spans="1:6" ht="15.75" customHeight="1" thickBot="1" x14ac:dyDescent="0.25">
      <c r="A78" s="51" t="s">
        <v>443</v>
      </c>
      <c r="B78" s="39" t="s">
        <v>576</v>
      </c>
      <c r="C78" s="499"/>
      <c r="D78" s="499"/>
      <c r="E78" s="500"/>
      <c r="F78" s="501"/>
    </row>
    <row r="79" spans="1:6" ht="154.5" customHeight="1" thickBot="1" x14ac:dyDescent="0.25">
      <c r="A79" s="56" t="s">
        <v>641</v>
      </c>
      <c r="B79" s="508" t="s">
        <v>642</v>
      </c>
      <c r="C79" s="290" t="s">
        <v>965</v>
      </c>
      <c r="D79" s="461" t="s">
        <v>966</v>
      </c>
      <c r="E79" s="504" t="s">
        <v>967</v>
      </c>
      <c r="F79" s="509" t="s">
        <v>968</v>
      </c>
    </row>
    <row r="80" spans="1:6" ht="134.25" customHeight="1" thickBot="1" x14ac:dyDescent="0.25">
      <c r="A80" s="56" t="s">
        <v>651</v>
      </c>
      <c r="B80" s="10" t="s">
        <v>652</v>
      </c>
      <c r="C80" s="454"/>
      <c r="D80" s="510" t="s">
        <v>969</v>
      </c>
      <c r="E80" s="504" t="s">
        <v>970</v>
      </c>
      <c r="F80" s="505" t="s">
        <v>971</v>
      </c>
    </row>
    <row r="81" spans="1:6" ht="63.75" customHeight="1" thickBot="1" x14ac:dyDescent="0.25">
      <c r="A81" s="66" t="s">
        <v>660</v>
      </c>
      <c r="B81" s="62" t="s">
        <v>777</v>
      </c>
      <c r="C81" s="502"/>
      <c r="D81" s="502"/>
      <c r="E81" s="442" t="s">
        <v>826</v>
      </c>
      <c r="F81" s="506" t="s">
        <v>972</v>
      </c>
    </row>
    <row r="82" spans="1:6" ht="80.25" customHeight="1" thickBot="1" x14ac:dyDescent="0.25">
      <c r="A82" s="56" t="s">
        <v>669</v>
      </c>
      <c r="B82" s="10" t="s">
        <v>670</v>
      </c>
      <c r="C82" s="454"/>
      <c r="D82" s="510" t="s">
        <v>973</v>
      </c>
      <c r="E82" s="504" t="s">
        <v>974</v>
      </c>
      <c r="F82" s="505" t="s">
        <v>975</v>
      </c>
    </row>
    <row r="83" spans="1:6" ht="84.75" customHeight="1" thickBot="1" x14ac:dyDescent="0.25">
      <c r="A83" s="56" t="s">
        <v>678</v>
      </c>
      <c r="B83" s="10" t="s">
        <v>679</v>
      </c>
      <c r="C83" s="454"/>
      <c r="D83" s="511" t="s">
        <v>976</v>
      </c>
      <c r="E83" s="504" t="s">
        <v>977</v>
      </c>
      <c r="F83" s="505" t="s">
        <v>978</v>
      </c>
    </row>
    <row r="84" spans="1:6" ht="94.5" customHeight="1" thickBot="1" x14ac:dyDescent="0.25">
      <c r="A84" s="56" t="s">
        <v>687</v>
      </c>
      <c r="B84" s="508" t="s">
        <v>688</v>
      </c>
      <c r="C84" s="290"/>
      <c r="D84" s="444"/>
      <c r="E84" s="504" t="s">
        <v>979</v>
      </c>
      <c r="F84" s="512" t="s">
        <v>975</v>
      </c>
    </row>
    <row r="85" spans="1:6" ht="18" customHeight="1" x14ac:dyDescent="0.2">
      <c r="A85" s="513"/>
      <c r="B85" s="484"/>
      <c r="C85" s="485"/>
      <c r="D85" s="485"/>
      <c r="E85" s="514"/>
      <c r="F85" s="515"/>
    </row>
    <row r="86" spans="1:6" ht="35.25" customHeight="1" x14ac:dyDescent="0.2">
      <c r="A86" s="766" t="s">
        <v>964</v>
      </c>
      <c r="B86" s="767"/>
      <c r="C86" s="767"/>
      <c r="D86" s="767"/>
      <c r="E86" s="767"/>
      <c r="F86" s="768"/>
    </row>
    <row r="87" spans="1:6" ht="15" customHeight="1" thickBot="1" x14ac:dyDescent="0.25">
      <c r="A87" s="51" t="s">
        <v>443</v>
      </c>
      <c r="B87" s="516" t="s">
        <v>696</v>
      </c>
      <c r="C87" s="517"/>
      <c r="D87" s="517"/>
      <c r="E87" s="518"/>
      <c r="F87" s="519"/>
    </row>
    <row r="88" spans="1:6" ht="72" customHeight="1" thickBot="1" x14ac:dyDescent="0.25">
      <c r="A88" s="66" t="s">
        <v>697</v>
      </c>
      <c r="B88" s="62" t="s">
        <v>698</v>
      </c>
      <c r="C88" s="502"/>
      <c r="D88" s="482"/>
      <c r="E88" s="442" t="s">
        <v>826</v>
      </c>
      <c r="F88" s="503" t="s">
        <v>980</v>
      </c>
    </row>
    <row r="89" spans="1:6" ht="119.25" customHeight="1" thickBot="1" x14ac:dyDescent="0.25">
      <c r="A89" s="56" t="s">
        <v>706</v>
      </c>
      <c r="B89" s="508" t="s">
        <v>707</v>
      </c>
      <c r="C89" s="290"/>
      <c r="D89" s="520"/>
      <c r="E89" s="504" t="s">
        <v>981</v>
      </c>
      <c r="F89" s="512" t="s">
        <v>982</v>
      </c>
    </row>
    <row r="91" spans="1:6" x14ac:dyDescent="0.2">
      <c r="C91" s="521"/>
    </row>
    <row r="92" spans="1:6" x14ac:dyDescent="0.2">
      <c r="C92" s="521"/>
    </row>
    <row r="93" spans="1:6" x14ac:dyDescent="0.2">
      <c r="C93" s="521"/>
    </row>
  </sheetData>
  <mergeCells count="20">
    <mergeCell ref="A77:F77"/>
    <mergeCell ref="A86:F86"/>
    <mergeCell ref="A37:F37"/>
    <mergeCell ref="A44:F44"/>
    <mergeCell ref="A50:F50"/>
    <mergeCell ref="A57:F57"/>
    <mergeCell ref="A63:F63"/>
    <mergeCell ref="A68:F68"/>
    <mergeCell ref="A33:F33"/>
    <mergeCell ref="A1:F1"/>
    <mergeCell ref="A2:A3"/>
    <mergeCell ref="B2:B3"/>
    <mergeCell ref="C2:D2"/>
    <mergeCell ref="E2:E3"/>
    <mergeCell ref="F2:F3"/>
    <mergeCell ref="A4:F4"/>
    <mergeCell ref="A10:F10"/>
    <mergeCell ref="A17:F17"/>
    <mergeCell ref="A24:F24"/>
    <mergeCell ref="A30:F30"/>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D103"/>
  <sheetViews>
    <sheetView view="pageBreakPreview" zoomScale="115" zoomScaleNormal="100" zoomScaleSheetLayoutView="115" workbookViewId="0">
      <selection activeCell="B73" sqref="B73"/>
    </sheetView>
  </sheetViews>
  <sheetFormatPr baseColWidth="10" defaultColWidth="9.140625" defaultRowHeight="15" customHeight="1" x14ac:dyDescent="0.2"/>
  <cols>
    <col min="1" max="1" width="21.7109375" style="381" customWidth="1"/>
    <col min="2" max="2" width="86" style="88" customWidth="1"/>
    <col min="3" max="3" width="36.7109375" style="88" customWidth="1"/>
    <col min="4" max="6" width="11.42578125" style="88" customWidth="1"/>
    <col min="7" max="16384" width="9.140625" style="88"/>
  </cols>
  <sheetData>
    <row r="1" spans="1:4" ht="18.75" customHeight="1" x14ac:dyDescent="0.2">
      <c r="B1" s="89" t="s">
        <v>983</v>
      </c>
    </row>
    <row r="2" spans="1:4" ht="14.25" x14ac:dyDescent="0.2"/>
    <row r="3" spans="1:4" ht="15" hidden="1" customHeight="1" x14ac:dyDescent="0.2">
      <c r="B3" s="90"/>
    </row>
    <row r="4" spans="1:4" ht="15" hidden="1" customHeight="1" x14ac:dyDescent="0.2">
      <c r="A4" s="382"/>
      <c r="B4" s="91"/>
      <c r="C4" s="91"/>
    </row>
    <row r="5" spans="1:4" ht="18" hidden="1" x14ac:dyDescent="0.2">
      <c r="A5" s="383" t="s">
        <v>984</v>
      </c>
      <c r="B5" s="92" t="s">
        <v>985</v>
      </c>
      <c r="C5" s="93" t="s">
        <v>986</v>
      </c>
      <c r="D5" s="94"/>
    </row>
    <row r="6" spans="1:4" ht="15" hidden="1" customHeight="1" x14ac:dyDescent="0.2">
      <c r="A6" s="384"/>
      <c r="B6" s="95"/>
      <c r="C6" s="95"/>
    </row>
    <row r="7" spans="1:4" ht="71.25" hidden="1" x14ac:dyDescent="0.2">
      <c r="A7" s="96" t="s">
        <v>987</v>
      </c>
      <c r="B7" s="96" t="s">
        <v>988</v>
      </c>
      <c r="C7" s="97" t="str">
        <f>HYPERLINK("http://fr.wikipedia.org/wiki/Achat_durable","http://fr.wikipedia.org/wiki/Achat_durable")</f>
        <v>http://fr.wikipedia.org/wiki/Achat_durable</v>
      </c>
      <c r="D7" s="94"/>
    </row>
    <row r="8" spans="1:4" ht="38.25" hidden="1" x14ac:dyDescent="0.2">
      <c r="A8" s="98" t="s">
        <v>989</v>
      </c>
      <c r="B8" s="98" t="s">
        <v>990</v>
      </c>
      <c r="C8" s="99" t="s">
        <v>991</v>
      </c>
      <c r="D8" s="94"/>
    </row>
    <row r="9" spans="1:4" ht="85.5" x14ac:dyDescent="0.2">
      <c r="A9" s="377" t="s">
        <v>992</v>
      </c>
      <c r="B9" s="371" t="s">
        <v>993</v>
      </c>
      <c r="C9" s="96" t="s">
        <v>994</v>
      </c>
      <c r="D9" s="94"/>
    </row>
    <row r="10" spans="1:4" ht="42.75" x14ac:dyDescent="0.2">
      <c r="A10" s="377" t="s">
        <v>995</v>
      </c>
      <c r="B10" s="371" t="s">
        <v>996</v>
      </c>
      <c r="C10" s="99" t="s">
        <v>997</v>
      </c>
      <c r="D10" s="94"/>
    </row>
    <row r="11" spans="1:4" ht="71.25" x14ac:dyDescent="0.2">
      <c r="A11" s="377" t="s">
        <v>998</v>
      </c>
      <c r="B11" s="371" t="s">
        <v>999</v>
      </c>
      <c r="C11" s="99" t="s">
        <v>1000</v>
      </c>
      <c r="D11" s="94"/>
    </row>
    <row r="12" spans="1:4" ht="71.25" x14ac:dyDescent="0.2">
      <c r="A12" s="377" t="s">
        <v>1001</v>
      </c>
      <c r="B12" s="371" t="s">
        <v>1002</v>
      </c>
      <c r="C12" s="96" t="s">
        <v>1003</v>
      </c>
      <c r="D12" s="94"/>
    </row>
    <row r="13" spans="1:4" ht="30" x14ac:dyDescent="0.2">
      <c r="A13" s="377" t="s">
        <v>1004</v>
      </c>
      <c r="B13" s="371" t="s">
        <v>1005</v>
      </c>
      <c r="C13" s="99" t="s">
        <v>1006</v>
      </c>
      <c r="D13" s="94"/>
    </row>
    <row r="14" spans="1:4" ht="171" x14ac:dyDescent="0.2">
      <c r="A14" s="377" t="s">
        <v>1007</v>
      </c>
      <c r="B14" s="371" t="s">
        <v>1008</v>
      </c>
      <c r="C14" s="96" t="s">
        <v>1009</v>
      </c>
      <c r="D14" s="94"/>
    </row>
    <row r="15" spans="1:4" ht="28.5" x14ac:dyDescent="0.2">
      <c r="A15" s="377" t="s">
        <v>1010</v>
      </c>
      <c r="B15" s="371" t="s">
        <v>1011</v>
      </c>
      <c r="C15" s="96" t="s">
        <v>1012</v>
      </c>
      <c r="D15" s="94"/>
    </row>
    <row r="16" spans="1:4" ht="85.5" x14ac:dyDescent="0.2">
      <c r="A16" s="534" t="s">
        <v>1013</v>
      </c>
      <c r="B16" s="585" t="s">
        <v>1014</v>
      </c>
      <c r="C16" s="99" t="s">
        <v>1015</v>
      </c>
      <c r="D16" s="94"/>
    </row>
    <row r="17" spans="1:4" ht="67.5" customHeight="1" x14ac:dyDescent="0.2">
      <c r="A17" s="377" t="s">
        <v>1016</v>
      </c>
      <c r="B17" s="371" t="s">
        <v>1017</v>
      </c>
      <c r="C17" s="99" t="s">
        <v>1018</v>
      </c>
      <c r="D17" s="94"/>
    </row>
    <row r="18" spans="1:4" ht="85.5" x14ac:dyDescent="0.2">
      <c r="A18" s="378" t="s">
        <v>1019</v>
      </c>
      <c r="B18" s="371" t="s">
        <v>1020</v>
      </c>
      <c r="C18" s="99" t="s">
        <v>1021</v>
      </c>
      <c r="D18" s="94"/>
    </row>
    <row r="19" spans="1:4" ht="57" x14ac:dyDescent="0.2">
      <c r="A19" s="535" t="s">
        <v>1022</v>
      </c>
      <c r="B19" s="585" t="s">
        <v>1023</v>
      </c>
      <c r="C19" s="99" t="s">
        <v>1024</v>
      </c>
      <c r="D19" s="94"/>
    </row>
    <row r="20" spans="1:4" ht="57" x14ac:dyDescent="0.2">
      <c r="A20" s="377" t="s">
        <v>1025</v>
      </c>
      <c r="B20" s="371" t="s">
        <v>1026</v>
      </c>
      <c r="C20" s="96" t="s">
        <v>1027</v>
      </c>
      <c r="D20" s="94"/>
    </row>
    <row r="21" spans="1:4" ht="25.5" x14ac:dyDescent="0.2">
      <c r="A21" s="378" t="s">
        <v>1028</v>
      </c>
      <c r="B21" s="371" t="s">
        <v>1029</v>
      </c>
      <c r="C21" s="99" t="s">
        <v>1030</v>
      </c>
      <c r="D21" s="94"/>
    </row>
    <row r="22" spans="1:4" ht="85.5" x14ac:dyDescent="0.2">
      <c r="A22" s="535" t="s">
        <v>1031</v>
      </c>
      <c r="B22" s="585" t="s">
        <v>1032</v>
      </c>
      <c r="C22" s="99" t="s">
        <v>1033</v>
      </c>
      <c r="D22" s="94"/>
    </row>
    <row r="23" spans="1:4" ht="28.5" x14ac:dyDescent="0.2">
      <c r="A23" s="377" t="s">
        <v>1034</v>
      </c>
      <c r="B23" s="371" t="s">
        <v>1035</v>
      </c>
      <c r="C23" s="99" t="s">
        <v>1036</v>
      </c>
      <c r="D23" s="94"/>
    </row>
    <row r="24" spans="1:4" ht="28.5" x14ac:dyDescent="0.2">
      <c r="A24" s="377" t="s">
        <v>1037</v>
      </c>
      <c r="B24" s="371" t="s">
        <v>1038</v>
      </c>
      <c r="C24" s="99" t="s">
        <v>1039</v>
      </c>
      <c r="D24" s="94"/>
    </row>
    <row r="25" spans="1:4" ht="42.75" x14ac:dyDescent="0.2">
      <c r="A25" s="377" t="s">
        <v>1040</v>
      </c>
      <c r="B25" s="371" t="s">
        <v>1041</v>
      </c>
      <c r="C25" s="96" t="s">
        <v>1042</v>
      </c>
      <c r="D25" s="94"/>
    </row>
    <row r="26" spans="1:4" ht="25.5" x14ac:dyDescent="0.2">
      <c r="A26" s="378" t="s">
        <v>1043</v>
      </c>
      <c r="B26" s="371" t="s">
        <v>1044</v>
      </c>
      <c r="C26" s="99" t="s">
        <v>1045</v>
      </c>
      <c r="D26" s="94"/>
    </row>
    <row r="27" spans="1:4" ht="42.75" x14ac:dyDescent="0.2">
      <c r="A27" s="377" t="s">
        <v>1046</v>
      </c>
      <c r="B27" s="371" t="s">
        <v>1047</v>
      </c>
      <c r="C27" s="99" t="s">
        <v>1048</v>
      </c>
      <c r="D27" s="94"/>
    </row>
    <row r="28" spans="1:4" ht="25.5" x14ac:dyDescent="0.2">
      <c r="A28" s="377" t="s">
        <v>1049</v>
      </c>
      <c r="B28" s="371" t="s">
        <v>1050</v>
      </c>
      <c r="C28" s="99" t="s">
        <v>1051</v>
      </c>
      <c r="D28" s="94"/>
    </row>
    <row r="29" spans="1:4" ht="42.75" x14ac:dyDescent="0.2">
      <c r="A29" s="377" t="s">
        <v>1052</v>
      </c>
      <c r="B29" s="371" t="s">
        <v>1053</v>
      </c>
      <c r="C29" s="99" t="s">
        <v>1054</v>
      </c>
      <c r="D29" s="94"/>
    </row>
    <row r="30" spans="1:4" ht="42.75" x14ac:dyDescent="0.2">
      <c r="A30" s="377" t="s">
        <v>1055</v>
      </c>
      <c r="B30" s="371" t="s">
        <v>1056</v>
      </c>
      <c r="C30" s="99" t="s">
        <v>1057</v>
      </c>
      <c r="D30" s="94"/>
    </row>
    <row r="31" spans="1:4" ht="85.5" x14ac:dyDescent="0.2">
      <c r="A31" s="536" t="s">
        <v>1058</v>
      </c>
      <c r="B31" s="585" t="s">
        <v>1059</v>
      </c>
      <c r="C31" s="96" t="s">
        <v>1060</v>
      </c>
      <c r="D31" s="94"/>
    </row>
    <row r="32" spans="1:4" ht="71.25" x14ac:dyDescent="0.2">
      <c r="A32" s="377" t="s">
        <v>1061</v>
      </c>
      <c r="B32" s="371" t="s">
        <v>1062</v>
      </c>
      <c r="C32" s="96" t="s">
        <v>1063</v>
      </c>
      <c r="D32" s="94"/>
    </row>
    <row r="33" spans="1:4" ht="42.75" x14ac:dyDescent="0.2">
      <c r="A33" s="377" t="s">
        <v>1064</v>
      </c>
      <c r="B33" s="371" t="s">
        <v>1065</v>
      </c>
      <c r="C33" s="96" t="s">
        <v>1066</v>
      </c>
      <c r="D33" s="94"/>
    </row>
    <row r="34" spans="1:4" ht="28.5" x14ac:dyDescent="0.2">
      <c r="A34" s="378" t="s">
        <v>1067</v>
      </c>
      <c r="B34" s="371" t="s">
        <v>1068</v>
      </c>
      <c r="C34" s="96" t="s">
        <v>1069</v>
      </c>
      <c r="D34" s="94"/>
    </row>
    <row r="35" spans="1:4" ht="42.75" x14ac:dyDescent="0.2">
      <c r="A35" s="535" t="s">
        <v>1070</v>
      </c>
      <c r="B35" s="585" t="s">
        <v>1071</v>
      </c>
      <c r="C35" s="96" t="s">
        <v>1072</v>
      </c>
      <c r="D35" s="94"/>
    </row>
    <row r="36" spans="1:4" ht="57" x14ac:dyDescent="0.2">
      <c r="A36" s="377" t="s">
        <v>1073</v>
      </c>
      <c r="B36" s="371" t="s">
        <v>1074</v>
      </c>
      <c r="C36" s="96" t="s">
        <v>1075</v>
      </c>
      <c r="D36" s="94"/>
    </row>
    <row r="37" spans="1:4" ht="38.25" x14ac:dyDescent="0.2">
      <c r="A37" s="378" t="s">
        <v>1076</v>
      </c>
      <c r="B37" s="371" t="s">
        <v>1077</v>
      </c>
      <c r="C37" s="99" t="s">
        <v>1078</v>
      </c>
      <c r="D37" s="94"/>
    </row>
    <row r="38" spans="1:4" ht="71.25" x14ac:dyDescent="0.2">
      <c r="A38" s="535" t="s">
        <v>1079</v>
      </c>
      <c r="B38" s="585" t="s">
        <v>1080</v>
      </c>
      <c r="C38" s="99" t="s">
        <v>1081</v>
      </c>
      <c r="D38" s="94"/>
    </row>
    <row r="39" spans="1:4" ht="153.75" customHeight="1" x14ac:dyDescent="0.2">
      <c r="A39" s="377" t="s">
        <v>1082</v>
      </c>
      <c r="B39" s="371" t="s">
        <v>1083</v>
      </c>
      <c r="C39" s="99" t="str">
        <f>HYPERLINK("http://encyclopedie-dd.org/encyclopedie/economie/les-lignes-directrices-iso-26-000.html","http://encyclopedie-dd.org/encyclopedie/economie/les-lignes-directrices-iso-26-000.html")</f>
        <v>http://encyclopedie-dd.org/encyclopedie/economie/les-lignes-directrices-iso-26-000.html</v>
      </c>
      <c r="D39" s="94"/>
    </row>
    <row r="40" spans="1:4" ht="41.25" customHeight="1" x14ac:dyDescent="0.2">
      <c r="A40" s="534" t="s">
        <v>1084</v>
      </c>
      <c r="B40" s="585" t="s">
        <v>1085</v>
      </c>
      <c r="C40" s="99" t="s">
        <v>1086</v>
      </c>
      <c r="D40" s="94"/>
    </row>
    <row r="41" spans="1:4" ht="28.5" x14ac:dyDescent="0.2">
      <c r="A41" s="378" t="s">
        <v>1087</v>
      </c>
      <c r="B41" s="371" t="s">
        <v>1088</v>
      </c>
      <c r="C41" s="96" t="s">
        <v>1089</v>
      </c>
      <c r="D41" s="94"/>
    </row>
    <row r="42" spans="1:4" ht="99.75" x14ac:dyDescent="0.2">
      <c r="A42" s="534" t="s">
        <v>1090</v>
      </c>
      <c r="B42" s="585" t="s">
        <v>1091</v>
      </c>
      <c r="C42" s="99" t="s">
        <v>1092</v>
      </c>
      <c r="D42" s="94"/>
    </row>
    <row r="43" spans="1:4" ht="85.5" x14ac:dyDescent="0.2">
      <c r="A43" s="377" t="s">
        <v>1093</v>
      </c>
      <c r="B43" s="371" t="s">
        <v>1094</v>
      </c>
      <c r="C43" s="96" t="s">
        <v>1095</v>
      </c>
      <c r="D43" s="94"/>
    </row>
    <row r="44" spans="1:4" ht="28.5" x14ac:dyDescent="0.2">
      <c r="A44" s="377" t="s">
        <v>1096</v>
      </c>
      <c r="B44" s="371" t="s">
        <v>1097</v>
      </c>
      <c r="C44" s="99" t="s">
        <v>1098</v>
      </c>
      <c r="D44" s="94"/>
    </row>
    <row r="45" spans="1:4" ht="42.75" x14ac:dyDescent="0.2">
      <c r="A45" s="534" t="s">
        <v>1099</v>
      </c>
      <c r="B45" s="585" t="s">
        <v>1100</v>
      </c>
      <c r="C45" s="99" t="s">
        <v>1101</v>
      </c>
      <c r="D45" s="94"/>
    </row>
    <row r="46" spans="1:4" ht="57" x14ac:dyDescent="0.2">
      <c r="A46" s="379" t="s">
        <v>1102</v>
      </c>
      <c r="B46" s="371" t="s">
        <v>1103</v>
      </c>
      <c r="C46" s="99" t="s">
        <v>1104</v>
      </c>
      <c r="D46" s="94"/>
    </row>
    <row r="47" spans="1:4" ht="42.75" x14ac:dyDescent="0.2">
      <c r="A47" s="378" t="s">
        <v>1105</v>
      </c>
      <c r="B47" s="371" t="s">
        <v>1106</v>
      </c>
      <c r="C47" s="99" t="s">
        <v>1107</v>
      </c>
      <c r="D47" s="94"/>
    </row>
    <row r="48" spans="1:4" ht="28.5" x14ac:dyDescent="0.2">
      <c r="A48" s="377" t="s">
        <v>1108</v>
      </c>
      <c r="B48" s="371" t="s">
        <v>1109</v>
      </c>
      <c r="C48" s="99" t="s">
        <v>1110</v>
      </c>
      <c r="D48" s="94"/>
    </row>
    <row r="49" spans="1:4" ht="57" x14ac:dyDescent="0.2">
      <c r="A49" s="377" t="s">
        <v>1111</v>
      </c>
      <c r="B49" s="371" t="s">
        <v>1112</v>
      </c>
      <c r="C49" s="99" t="s">
        <v>1113</v>
      </c>
      <c r="D49" s="94"/>
    </row>
    <row r="50" spans="1:4" ht="85.5" x14ac:dyDescent="0.2">
      <c r="A50" s="534" t="s">
        <v>1114</v>
      </c>
      <c r="B50" s="585" t="s">
        <v>1115</v>
      </c>
      <c r="C50" s="99" t="s">
        <v>1116</v>
      </c>
      <c r="D50" s="94"/>
    </row>
    <row r="51" spans="1:4" ht="71.25" x14ac:dyDescent="0.2">
      <c r="A51" s="377" t="s">
        <v>1117</v>
      </c>
      <c r="B51" s="371" t="s">
        <v>1118</v>
      </c>
      <c r="C51" s="99" t="s">
        <v>1119</v>
      </c>
      <c r="D51" s="94"/>
    </row>
    <row r="52" spans="1:4" x14ac:dyDescent="0.2">
      <c r="A52" s="377" t="s">
        <v>1120</v>
      </c>
      <c r="B52" s="371" t="s">
        <v>1121</v>
      </c>
      <c r="C52" s="99" t="s">
        <v>1122</v>
      </c>
      <c r="D52" s="94"/>
    </row>
    <row r="53" spans="1:4" ht="142.5" x14ac:dyDescent="0.2">
      <c r="A53" s="377" t="s">
        <v>1123</v>
      </c>
      <c r="B53" s="371" t="s">
        <v>1124</v>
      </c>
      <c r="C53" s="99" t="str">
        <f>HYPERLINK("http://fr.wikipedia.org/wiki/Partie_prenante","http://fr.wikipedia.org/wiki/Partie_prenante")</f>
        <v>http://fr.wikipedia.org/wiki/Partie_prenante</v>
      </c>
      <c r="D53" s="94"/>
    </row>
    <row r="54" spans="1:4" ht="25.5" x14ac:dyDescent="0.2">
      <c r="A54" s="377" t="s">
        <v>1125</v>
      </c>
      <c r="B54" s="371" t="s">
        <v>1126</v>
      </c>
      <c r="C54" s="99" t="s">
        <v>1127</v>
      </c>
      <c r="D54" s="94"/>
    </row>
    <row r="55" spans="1:4" x14ac:dyDescent="0.2">
      <c r="A55" s="377" t="s">
        <v>1128</v>
      </c>
      <c r="B55" s="371" t="s">
        <v>1129</v>
      </c>
      <c r="C55" s="96"/>
      <c r="D55" s="94"/>
    </row>
    <row r="56" spans="1:4" ht="114" x14ac:dyDescent="0.2">
      <c r="A56" s="377" t="s">
        <v>1130</v>
      </c>
      <c r="B56" s="371" t="s">
        <v>1131</v>
      </c>
      <c r="C56" s="96" t="s">
        <v>1132</v>
      </c>
      <c r="D56" s="94"/>
    </row>
    <row r="57" spans="1:4" ht="71.25" x14ac:dyDescent="0.2">
      <c r="A57" s="377" t="s">
        <v>1133</v>
      </c>
      <c r="B57" s="371" t="s">
        <v>1134</v>
      </c>
      <c r="C57" s="96" t="s">
        <v>1135</v>
      </c>
      <c r="D57" s="94"/>
    </row>
    <row r="58" spans="1:4" ht="57" x14ac:dyDescent="0.2">
      <c r="A58" s="377" t="s">
        <v>1136</v>
      </c>
      <c r="B58" s="371" t="s">
        <v>1137</v>
      </c>
      <c r="C58" s="99" t="s">
        <v>1138</v>
      </c>
      <c r="D58" s="94"/>
    </row>
    <row r="59" spans="1:4" x14ac:dyDescent="0.2">
      <c r="A59" s="377" t="s">
        <v>1139</v>
      </c>
      <c r="B59" s="371" t="s">
        <v>1140</v>
      </c>
      <c r="C59" s="99" t="s">
        <v>1141</v>
      </c>
      <c r="D59" s="94"/>
    </row>
    <row r="60" spans="1:4" ht="42.75" x14ac:dyDescent="0.2">
      <c r="A60" s="533" t="s">
        <v>1142</v>
      </c>
      <c r="B60" s="585" t="s">
        <v>1143</v>
      </c>
      <c r="C60" s="99" t="s">
        <v>1144</v>
      </c>
      <c r="D60" s="94"/>
    </row>
    <row r="61" spans="1:4" ht="76.5" x14ac:dyDescent="0.2">
      <c r="A61" s="377" t="s">
        <v>1145</v>
      </c>
      <c r="B61" s="371" t="s">
        <v>1146</v>
      </c>
      <c r="C61" s="99" t="s">
        <v>1147</v>
      </c>
      <c r="D61" s="94"/>
    </row>
    <row r="62" spans="1:4" ht="28.5" x14ac:dyDescent="0.2">
      <c r="A62" s="377" t="s">
        <v>1148</v>
      </c>
      <c r="B62" s="371" t="s">
        <v>1149</v>
      </c>
      <c r="C62" s="99" t="s">
        <v>1150</v>
      </c>
      <c r="D62" s="94"/>
    </row>
    <row r="63" spans="1:4" ht="242.25" x14ac:dyDescent="0.2">
      <c r="A63" s="377" t="s">
        <v>1151</v>
      </c>
      <c r="B63" s="371" t="s">
        <v>1152</v>
      </c>
      <c r="C63" s="96"/>
      <c r="D63" s="94"/>
    </row>
    <row r="64" spans="1:4" ht="156.75" x14ac:dyDescent="0.2">
      <c r="A64" s="377" t="s">
        <v>1153</v>
      </c>
      <c r="B64" s="371" t="s">
        <v>1154</v>
      </c>
      <c r="C64" s="99" t="str">
        <f>HYPERLINK("http://encyclopedie-dd.org/encyclopedie/economie/les-lignes-directrices-iso-26-000.html","http://encyclopedie-dd.org/encyclopedie/economie/les-lignes-directrices-iso-26-000.html")</f>
        <v>http://encyclopedie-dd.org/encyclopedie/economie/les-lignes-directrices-iso-26-000.html</v>
      </c>
      <c r="D64" s="94"/>
    </row>
    <row r="65" spans="1:4" ht="38.25" x14ac:dyDescent="0.2">
      <c r="A65" s="377" t="s">
        <v>1155</v>
      </c>
      <c r="B65" s="371" t="s">
        <v>1156</v>
      </c>
      <c r="C65" s="99" t="s">
        <v>1157</v>
      </c>
      <c r="D65" s="94"/>
    </row>
    <row r="66" spans="1:4" ht="71.25" x14ac:dyDescent="0.2">
      <c r="A66" s="377" t="s">
        <v>1158</v>
      </c>
      <c r="B66" s="371" t="s">
        <v>1159</v>
      </c>
      <c r="C66" s="97" t="str">
        <f>HYPERLINK("http://fr.wikipedia.org/wiki/Surface_hors_%C5%93uvre_nette","http://fr.wikipedia.org/wiki/Surface_hors_%C5%93uvre_nette http://www.expertibat.fr/loi-carrez/definition-des-surfaces-utilisees-dans-le-batiment.html")</f>
        <v>http://fr.wikipedia.org/wiki/Surface_hors_%C5%93uvre_nette http://www.expertibat.fr/loi-carrez/definition-des-surfaces-utilisees-dans-le-batiment.html</v>
      </c>
      <c r="D66" s="94"/>
    </row>
    <row r="67" spans="1:4" ht="25.5" x14ac:dyDescent="0.2">
      <c r="A67" s="377" t="s">
        <v>1158</v>
      </c>
      <c r="B67" s="371" t="s">
        <v>1160</v>
      </c>
      <c r="C67" s="99" t="s">
        <v>1161</v>
      </c>
      <c r="D67" s="94"/>
    </row>
    <row r="68" spans="1:4" ht="105.75" customHeight="1" x14ac:dyDescent="0.2">
      <c r="A68" s="377" t="s">
        <v>1162</v>
      </c>
      <c r="B68" s="371" t="s">
        <v>1163</v>
      </c>
      <c r="C68" s="99" t="s">
        <v>1164</v>
      </c>
      <c r="D68" s="94"/>
    </row>
    <row r="69" spans="1:4" ht="128.25" x14ac:dyDescent="0.2">
      <c r="A69" s="377" t="s">
        <v>1165</v>
      </c>
      <c r="B69" s="371" t="s">
        <v>1166</v>
      </c>
      <c r="C69" s="96" t="s">
        <v>1167</v>
      </c>
      <c r="D69" s="94"/>
    </row>
    <row r="70" spans="1:4" ht="25.5" x14ac:dyDescent="0.2">
      <c r="A70" s="380" t="s">
        <v>1168</v>
      </c>
      <c r="B70" s="371" t="s">
        <v>1169</v>
      </c>
      <c r="C70" s="99" t="s">
        <v>1170</v>
      </c>
      <c r="D70" s="94"/>
    </row>
    <row r="71" spans="1:4" ht="42.75" x14ac:dyDescent="0.2">
      <c r="A71" s="377" t="s">
        <v>1171</v>
      </c>
      <c r="B71" s="371" t="s">
        <v>1172</v>
      </c>
      <c r="C71" s="96" t="s">
        <v>1173</v>
      </c>
      <c r="D71" s="94"/>
    </row>
    <row r="72" spans="1:4" ht="28.5" x14ac:dyDescent="0.2">
      <c r="A72" s="377" t="s">
        <v>1174</v>
      </c>
      <c r="B72" s="371" t="s">
        <v>1175</v>
      </c>
      <c r="C72" s="96" t="s">
        <v>1176</v>
      </c>
      <c r="D72" s="94"/>
    </row>
    <row r="73" spans="1:4" ht="42.75" x14ac:dyDescent="0.2">
      <c r="A73" s="533" t="s">
        <v>1177</v>
      </c>
      <c r="B73" s="585" t="s">
        <v>1178</v>
      </c>
      <c r="C73" s="98" t="s">
        <v>1179</v>
      </c>
      <c r="D73" s="94"/>
    </row>
    <row r="74" spans="1:4" ht="42.75" x14ac:dyDescent="0.2">
      <c r="A74" s="377" t="s">
        <v>1180</v>
      </c>
      <c r="B74" s="371" t="s">
        <v>1181</v>
      </c>
      <c r="C74" s="98" t="s">
        <v>1179</v>
      </c>
      <c r="D74" s="94"/>
    </row>
    <row r="75" spans="1:4" ht="71.25" x14ac:dyDescent="0.2">
      <c r="A75" s="377" t="s">
        <v>1182</v>
      </c>
      <c r="B75" s="371" t="s">
        <v>1183</v>
      </c>
      <c r="C75" s="99" t="s">
        <v>1184</v>
      </c>
      <c r="D75" s="94"/>
    </row>
    <row r="76" spans="1:4" ht="15" customHeight="1" x14ac:dyDescent="0.2">
      <c r="A76" s="377" t="s">
        <v>1185</v>
      </c>
      <c r="B76" s="371" t="s">
        <v>1186</v>
      </c>
      <c r="C76" s="107"/>
    </row>
    <row r="77" spans="1:4" ht="15" customHeight="1" x14ac:dyDescent="0.25">
      <c r="A77" s="525"/>
      <c r="B77" s="376"/>
      <c r="C77" s="526"/>
    </row>
    <row r="78" spans="1:4" ht="15" customHeight="1" x14ac:dyDescent="0.2">
      <c r="A78" s="100"/>
      <c r="B78" s="100"/>
      <c r="C78" s="100"/>
      <c r="D78" s="101"/>
    </row>
    <row r="79" spans="1:4" ht="15" customHeight="1" x14ac:dyDescent="0.2">
      <c r="A79" s="100"/>
      <c r="B79" s="100"/>
      <c r="C79" s="100"/>
      <c r="D79" s="101"/>
    </row>
    <row r="80" spans="1:4" ht="15" customHeight="1" x14ac:dyDescent="0.2">
      <c r="A80" s="100"/>
      <c r="B80" s="100"/>
      <c r="C80" s="100"/>
      <c r="D80" s="101"/>
    </row>
    <row r="81" spans="1:4" ht="15" customHeight="1" x14ac:dyDescent="0.2">
      <c r="A81" s="100"/>
      <c r="B81" s="100"/>
      <c r="C81" s="100"/>
      <c r="D81" s="101"/>
    </row>
    <row r="82" spans="1:4" ht="15" customHeight="1" x14ac:dyDescent="0.2">
      <c r="A82" s="100"/>
      <c r="B82" s="100"/>
      <c r="C82" s="100"/>
      <c r="D82" s="101"/>
    </row>
    <row r="83" spans="1:4" ht="15" customHeight="1" x14ac:dyDescent="0.2">
      <c r="A83" s="100"/>
      <c r="B83" s="100"/>
      <c r="C83" s="100"/>
      <c r="D83" s="101"/>
    </row>
    <row r="84" spans="1:4" ht="15" customHeight="1" x14ac:dyDescent="0.2">
      <c r="A84" s="100"/>
      <c r="B84" s="100"/>
      <c r="C84" s="100"/>
      <c r="D84" s="101"/>
    </row>
    <row r="85" spans="1:4" ht="15" customHeight="1" x14ac:dyDescent="0.2">
      <c r="A85" s="100"/>
      <c r="B85" s="100"/>
      <c r="C85" s="100"/>
      <c r="D85" s="101"/>
    </row>
    <row r="86" spans="1:4" ht="15" customHeight="1" x14ac:dyDescent="0.2">
      <c r="A86" s="100"/>
      <c r="B86" s="100"/>
      <c r="C86" s="100"/>
      <c r="D86" s="101"/>
    </row>
    <row r="87" spans="1:4" ht="15" customHeight="1" x14ac:dyDescent="0.2">
      <c r="A87" s="100"/>
      <c r="B87" s="100"/>
      <c r="C87" s="100"/>
      <c r="D87" s="101"/>
    </row>
    <row r="88" spans="1:4" ht="15" customHeight="1" x14ac:dyDescent="0.2">
      <c r="A88" s="100"/>
      <c r="B88" s="100"/>
      <c r="C88" s="100"/>
      <c r="D88" s="101"/>
    </row>
    <row r="89" spans="1:4" ht="15" customHeight="1" x14ac:dyDescent="0.2">
      <c r="A89" s="100"/>
      <c r="B89" s="100"/>
      <c r="C89" s="100"/>
      <c r="D89" s="101"/>
    </row>
    <row r="90" spans="1:4" ht="15" customHeight="1" x14ac:dyDescent="0.2">
      <c r="A90" s="100"/>
      <c r="B90" s="100"/>
      <c r="C90" s="100"/>
      <c r="D90" s="101"/>
    </row>
    <row r="91" spans="1:4" ht="15" customHeight="1" x14ac:dyDescent="0.2">
      <c r="A91" s="100"/>
      <c r="B91" s="100"/>
      <c r="C91" s="100"/>
      <c r="D91" s="101"/>
    </row>
    <row r="92" spans="1:4" ht="15" customHeight="1" x14ac:dyDescent="0.2">
      <c r="A92" s="100"/>
      <c r="B92" s="100"/>
      <c r="C92" s="100"/>
      <c r="D92" s="101"/>
    </row>
    <row r="93" spans="1:4" ht="15" customHeight="1" x14ac:dyDescent="0.2">
      <c r="A93" s="100"/>
      <c r="B93" s="100"/>
      <c r="C93" s="100"/>
      <c r="D93" s="101"/>
    </row>
    <row r="94" spans="1:4" ht="15" customHeight="1" x14ac:dyDescent="0.2">
      <c r="A94" s="100"/>
      <c r="B94" s="100"/>
      <c r="C94" s="100"/>
      <c r="D94" s="101"/>
    </row>
    <row r="95" spans="1:4" ht="15" customHeight="1" x14ac:dyDescent="0.2">
      <c r="A95" s="100"/>
      <c r="B95" s="100"/>
      <c r="C95" s="100"/>
      <c r="D95" s="101"/>
    </row>
    <row r="96" spans="1:4" ht="15" customHeight="1" x14ac:dyDescent="0.2">
      <c r="A96" s="100"/>
      <c r="B96" s="100"/>
      <c r="C96" s="100"/>
      <c r="D96" s="101"/>
    </row>
    <row r="97" spans="1:4" ht="15" customHeight="1" x14ac:dyDescent="0.2">
      <c r="A97" s="100"/>
      <c r="B97" s="100"/>
      <c r="C97" s="100"/>
      <c r="D97" s="101"/>
    </row>
    <row r="98" spans="1:4" ht="15" customHeight="1" x14ac:dyDescent="0.2">
      <c r="A98" s="100"/>
      <c r="B98" s="100"/>
      <c r="C98" s="100"/>
      <c r="D98" s="101"/>
    </row>
    <row r="99" spans="1:4" ht="15" customHeight="1" x14ac:dyDescent="0.2">
      <c r="A99" s="100"/>
      <c r="B99" s="100"/>
      <c r="C99" s="100"/>
      <c r="D99" s="101"/>
    </row>
    <row r="100" spans="1:4" ht="15" customHeight="1" x14ac:dyDescent="0.2">
      <c r="A100" s="100"/>
      <c r="B100" s="100"/>
      <c r="C100" s="100"/>
      <c r="D100" s="101"/>
    </row>
    <row r="101" spans="1:4" ht="15" customHeight="1" x14ac:dyDescent="0.2">
      <c r="A101" s="100"/>
      <c r="B101" s="100"/>
      <c r="C101" s="100"/>
      <c r="D101" s="101"/>
    </row>
    <row r="102" spans="1:4" ht="15" customHeight="1" x14ac:dyDescent="0.2">
      <c r="A102" s="100"/>
      <c r="B102" s="100"/>
      <c r="C102" s="100"/>
      <c r="D102" s="101"/>
    </row>
    <row r="103" spans="1:4" ht="15" customHeight="1" x14ac:dyDescent="0.2">
      <c r="A103" s="100"/>
      <c r="B103" s="100"/>
      <c r="C103" s="100"/>
      <c r="D103" s="101"/>
    </row>
  </sheetData>
  <conditionalFormatting sqref="B78:B103 B70 B7:B57 B3:B5 B1 B72:B76">
    <cfRule type="containsBlanks" dxfId="0" priority="1">
      <formula>LEN(TRIM(B1))=0</formula>
    </cfRule>
  </conditionalFormatting>
  <hyperlinks>
    <hyperlink ref="C11" r:id="rId1" xr:uid="{00000000-0004-0000-0C00-000000000000}"/>
    <hyperlink ref="C8" r:id="rId2" xr:uid="{00000000-0004-0000-0C00-000001000000}"/>
    <hyperlink ref="C68" r:id="rId3" xr:uid="{00000000-0004-0000-0C00-000002000000}"/>
    <hyperlink ref="C67" r:id="rId4" xr:uid="{00000000-0004-0000-0C00-000003000000}"/>
    <hyperlink ref="C65" r:id="rId5" xr:uid="{00000000-0004-0000-0C00-000004000000}"/>
    <hyperlink ref="C58" r:id="rId6" xr:uid="{00000000-0004-0000-0C00-000005000000}"/>
    <hyperlink ref="C54" r:id="rId7" xr:uid="{00000000-0004-0000-0C00-000006000000}"/>
    <hyperlink ref="C70" r:id="rId8" xr:uid="{00000000-0004-0000-0C00-000007000000}"/>
    <hyperlink ref="C75" r:id="rId9" xr:uid="{00000000-0004-0000-0C00-000008000000}"/>
    <hyperlink ref="C10" r:id="rId10" xr:uid="{00000000-0004-0000-0C00-000009000000}"/>
    <hyperlink ref="C13" r:id="rId11" xr:uid="{00000000-0004-0000-0C00-00000A000000}"/>
    <hyperlink ref="C21" r:id="rId12" xr:uid="{00000000-0004-0000-0C00-00000B000000}"/>
    <hyperlink ref="C23" r:id="rId13" xr:uid="{00000000-0004-0000-0C00-00000C000000}"/>
    <hyperlink ref="C24" r:id="rId14" xr:uid="{00000000-0004-0000-0C00-00000D000000}"/>
    <hyperlink ref="C27" r:id="rId15" xr:uid="{00000000-0004-0000-0C00-00000E000000}"/>
    <hyperlink ref="C26" r:id="rId16" xr:uid="{00000000-0004-0000-0C00-00000F000000}"/>
    <hyperlink ref="C28" r:id="rId17" xr:uid="{00000000-0004-0000-0C00-000010000000}"/>
    <hyperlink ref="C29" r:id="rId18" xr:uid="{00000000-0004-0000-0C00-000011000000}"/>
    <hyperlink ref="C30" r:id="rId19" xr:uid="{00000000-0004-0000-0C00-000012000000}"/>
    <hyperlink ref="C37" r:id="rId20" xr:uid="{00000000-0004-0000-0C00-000013000000}"/>
    <hyperlink ref="C46" r:id="rId21" xr:uid="{00000000-0004-0000-0C00-000014000000}"/>
    <hyperlink ref="C44" r:id="rId22" xr:uid="{00000000-0004-0000-0C00-000015000000}"/>
    <hyperlink ref="C47" r:id="rId23" xr:uid="{00000000-0004-0000-0C00-000016000000}"/>
    <hyperlink ref="C48" r:id="rId24" xr:uid="{00000000-0004-0000-0C00-000017000000}"/>
    <hyperlink ref="C49" r:id="rId25" xr:uid="{00000000-0004-0000-0C00-000018000000}"/>
    <hyperlink ref="C52" r:id="rId26" xr:uid="{00000000-0004-0000-0C00-000019000000}"/>
    <hyperlink ref="C51" r:id="rId27" display="http://www.setra.equipement.gouv.fr/IMG/pdf/1017w_Rapport_monetarisation_externalites_environnementales.pdf" xr:uid="{00000000-0004-0000-0C00-00001A000000}"/>
    <hyperlink ref="C45" r:id="rId28" xr:uid="{00000000-0004-0000-0C00-00001B000000}"/>
    <hyperlink ref="C42" r:id="rId29" xr:uid="{00000000-0004-0000-0C00-00001C000000}"/>
    <hyperlink ref="C16" r:id="rId30" xr:uid="{00000000-0004-0000-0C00-00001D000000}"/>
    <hyperlink ref="C19" r:id="rId31" xr:uid="{00000000-0004-0000-0C00-00001E000000}"/>
    <hyperlink ref="C22" r:id="rId32" xr:uid="{00000000-0004-0000-0C00-00001F000000}"/>
    <hyperlink ref="C18" r:id="rId33" xr:uid="{00000000-0004-0000-0C00-000020000000}"/>
    <hyperlink ref="C38" r:id="rId34" xr:uid="{00000000-0004-0000-0C00-000021000000}"/>
    <hyperlink ref="C40" r:id="rId35" location="iso:std:iso:50001:ed-1:v1:fr" xr:uid="{00000000-0004-0000-0C00-000022000000}"/>
  </hyperlinks>
  <pageMargins left="0.78740157480314965" right="0.78740157480314965" top="0.39370078740157483" bottom="0.39370078740157483" header="0.51181102362204722" footer="0.51181102362204722"/>
  <pageSetup paperSize="9" scale="60" fitToHeight="0" orientation="portrait" r:id="rId36"/>
  <headerFooter alignWithMargins="0">
    <oddFooter>&amp;C&amp;A&amp;RPage &amp;P/&amp;N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88"/>
  <sheetViews>
    <sheetView view="pageBreakPreview" topLeftCell="A73" zoomScale="115" zoomScaleNormal="100" zoomScaleSheetLayoutView="115" workbookViewId="0">
      <selection activeCell="A20" sqref="A20"/>
    </sheetView>
  </sheetViews>
  <sheetFormatPr baseColWidth="10" defaultColWidth="11.42578125" defaultRowHeight="15" x14ac:dyDescent="0.25"/>
  <cols>
    <col min="1" max="1" width="100.85546875" style="386" customWidth="1"/>
    <col min="2" max="16384" width="11.42578125" style="386"/>
  </cols>
  <sheetData>
    <row r="1" spans="1:1" ht="30" customHeight="1" x14ac:dyDescent="0.25">
      <c r="A1" s="385" t="s">
        <v>22</v>
      </c>
    </row>
    <row r="2" spans="1:1" ht="21" x14ac:dyDescent="0.25">
      <c r="A2" s="385" t="s">
        <v>23</v>
      </c>
    </row>
    <row r="3" spans="1:1" ht="18.75" x14ac:dyDescent="0.25">
      <c r="A3" s="387"/>
    </row>
    <row r="4" spans="1:1" ht="15.75" x14ac:dyDescent="0.25">
      <c r="A4" s="537" t="s">
        <v>24</v>
      </c>
    </row>
    <row r="5" spans="1:1" ht="30" x14ac:dyDescent="0.25">
      <c r="A5" s="538" t="s">
        <v>25</v>
      </c>
    </row>
    <row r="6" spans="1:1" x14ac:dyDescent="0.25">
      <c r="A6" s="389"/>
    </row>
    <row r="7" spans="1:1" ht="45" x14ac:dyDescent="0.25">
      <c r="A7" s="538" t="s">
        <v>26</v>
      </c>
    </row>
    <row r="8" spans="1:1" x14ac:dyDescent="0.25">
      <c r="A8" s="389"/>
    </row>
    <row r="9" spans="1:1" ht="45" x14ac:dyDescent="0.25">
      <c r="A9" s="538" t="s">
        <v>27</v>
      </c>
    </row>
    <row r="10" spans="1:1" x14ac:dyDescent="0.25">
      <c r="A10" s="389"/>
    </row>
    <row r="11" spans="1:1" ht="30" x14ac:dyDescent="0.25">
      <c r="A11" s="538" t="s">
        <v>28</v>
      </c>
    </row>
    <row r="12" spans="1:1" ht="30" x14ac:dyDescent="0.25">
      <c r="A12" s="539" t="s">
        <v>29</v>
      </c>
    </row>
    <row r="13" spans="1:1" ht="30" x14ac:dyDescent="0.25">
      <c r="A13" s="539" t="s">
        <v>30</v>
      </c>
    </row>
    <row r="14" spans="1:1" x14ac:dyDescent="0.25">
      <c r="A14" s="436"/>
    </row>
    <row r="15" spans="1:1" ht="15.75" x14ac:dyDescent="0.25">
      <c r="A15" s="388" t="s">
        <v>31</v>
      </c>
    </row>
    <row r="16" spans="1:1" ht="30" x14ac:dyDescent="0.25">
      <c r="A16" s="389" t="s">
        <v>32</v>
      </c>
    </row>
    <row r="17" spans="1:1" x14ac:dyDescent="0.25">
      <c r="A17" s="389"/>
    </row>
    <row r="18" spans="1:1" x14ac:dyDescent="0.25">
      <c r="A18" s="390" t="s">
        <v>33</v>
      </c>
    </row>
    <row r="19" spans="1:1" ht="32.25" customHeight="1" x14ac:dyDescent="0.25">
      <c r="A19" s="389" t="s">
        <v>34</v>
      </c>
    </row>
    <row r="20" spans="1:1" ht="135" x14ac:dyDescent="0.25">
      <c r="A20" s="389" t="s">
        <v>35</v>
      </c>
    </row>
    <row r="21" spans="1:1" x14ac:dyDescent="0.25">
      <c r="A21" s="389"/>
    </row>
    <row r="22" spans="1:1" x14ac:dyDescent="0.25">
      <c r="A22" s="389" t="s">
        <v>36</v>
      </c>
    </row>
    <row r="23" spans="1:1" ht="30" x14ac:dyDescent="0.25">
      <c r="A23" s="389" t="s">
        <v>37</v>
      </c>
    </row>
    <row r="24" spans="1:1" ht="5.25" customHeight="1" x14ac:dyDescent="0.25">
      <c r="A24" s="389"/>
    </row>
    <row r="25" spans="1:1" ht="30" x14ac:dyDescent="0.25">
      <c r="A25" s="389" t="s">
        <v>38</v>
      </c>
    </row>
    <row r="26" spans="1:1" x14ac:dyDescent="0.25">
      <c r="A26" s="389" t="s">
        <v>39</v>
      </c>
    </row>
    <row r="27" spans="1:1" ht="30" x14ac:dyDescent="0.25">
      <c r="A27" s="389" t="s">
        <v>40</v>
      </c>
    </row>
    <row r="28" spans="1:1" ht="45" x14ac:dyDescent="0.25">
      <c r="A28" s="389" t="s">
        <v>41</v>
      </c>
    </row>
    <row r="29" spans="1:1" ht="105" x14ac:dyDescent="0.25">
      <c r="A29" s="389" t="s">
        <v>42</v>
      </c>
    </row>
    <row r="30" spans="1:1" x14ac:dyDescent="0.25">
      <c r="A30" s="389"/>
    </row>
    <row r="31" spans="1:1" ht="30" x14ac:dyDescent="0.25">
      <c r="A31" s="389" t="s">
        <v>43</v>
      </c>
    </row>
    <row r="32" spans="1:1" ht="60" x14ac:dyDescent="0.25">
      <c r="A32" s="389" t="s">
        <v>44</v>
      </c>
    </row>
    <row r="33" spans="1:1" ht="30" x14ac:dyDescent="0.25">
      <c r="A33" s="389" t="s">
        <v>45</v>
      </c>
    </row>
    <row r="34" spans="1:1" x14ac:dyDescent="0.25">
      <c r="A34" s="389"/>
    </row>
    <row r="35" spans="1:1" x14ac:dyDescent="0.25">
      <c r="A35" s="389" t="s">
        <v>46</v>
      </c>
    </row>
    <row r="36" spans="1:1" ht="75" x14ac:dyDescent="0.25">
      <c r="A36" s="389" t="s">
        <v>47</v>
      </c>
    </row>
    <row r="37" spans="1:1" x14ac:dyDescent="0.25">
      <c r="A37" s="389"/>
    </row>
    <row r="38" spans="1:1" x14ac:dyDescent="0.25">
      <c r="A38" s="389" t="s">
        <v>48</v>
      </c>
    </row>
    <row r="39" spans="1:1" x14ac:dyDescent="0.25">
      <c r="A39" s="389" t="s">
        <v>49</v>
      </c>
    </row>
    <row r="40" spans="1:1" ht="30" x14ac:dyDescent="0.25">
      <c r="A40" s="391" t="s">
        <v>50</v>
      </c>
    </row>
    <row r="41" spans="1:1" ht="30" x14ac:dyDescent="0.25">
      <c r="A41" s="391" t="s">
        <v>51</v>
      </c>
    </row>
    <row r="42" spans="1:1" ht="30" x14ac:dyDescent="0.25">
      <c r="A42" s="389" t="s">
        <v>52</v>
      </c>
    </row>
    <row r="43" spans="1:1" ht="60" x14ac:dyDescent="0.25">
      <c r="A43" s="392" t="s">
        <v>53</v>
      </c>
    </row>
    <row r="44" spans="1:1" x14ac:dyDescent="0.25">
      <c r="A44" s="389" t="s">
        <v>54</v>
      </c>
    </row>
    <row r="45" spans="1:1" ht="30" x14ac:dyDescent="0.25">
      <c r="A45" s="393" t="s">
        <v>55</v>
      </c>
    </row>
    <row r="46" spans="1:1" ht="30" x14ac:dyDescent="0.25">
      <c r="A46" s="393" t="s">
        <v>56</v>
      </c>
    </row>
    <row r="47" spans="1:1" ht="30" x14ac:dyDescent="0.25">
      <c r="A47" s="393" t="s">
        <v>57</v>
      </c>
    </row>
    <row r="48" spans="1:1" x14ac:dyDescent="0.25">
      <c r="A48" s="389"/>
    </row>
    <row r="49" spans="1:5" ht="60" x14ac:dyDescent="0.25">
      <c r="A49" s="389" t="s">
        <v>58</v>
      </c>
    </row>
    <row r="50" spans="1:5" ht="45" x14ac:dyDescent="0.25">
      <c r="A50" s="392" t="s">
        <v>59</v>
      </c>
    </row>
    <row r="51" spans="1:5" ht="267.75" customHeight="1" x14ac:dyDescent="0.25">
      <c r="A51" s="394"/>
      <c r="B51" s="395"/>
      <c r="C51" s="395"/>
      <c r="D51" s="395"/>
      <c r="E51" s="395"/>
    </row>
    <row r="52" spans="1:5" ht="15.75" customHeight="1" x14ac:dyDescent="0.25">
      <c r="A52" s="395"/>
      <c r="B52" s="395"/>
      <c r="C52" s="395"/>
      <c r="D52" s="395"/>
      <c r="E52" s="395"/>
    </row>
    <row r="53" spans="1:5" ht="45" x14ac:dyDescent="0.25">
      <c r="A53" s="389" t="s">
        <v>60</v>
      </c>
    </row>
    <row r="54" spans="1:5" x14ac:dyDescent="0.25">
      <c r="A54" s="389"/>
    </row>
    <row r="55" spans="1:5" x14ac:dyDescent="0.25">
      <c r="A55" s="389" t="s">
        <v>61</v>
      </c>
    </row>
    <row r="56" spans="1:5" ht="30" x14ac:dyDescent="0.25">
      <c r="A56" s="391" t="s">
        <v>62</v>
      </c>
    </row>
    <row r="57" spans="1:5" ht="30" x14ac:dyDescent="0.25">
      <c r="A57" s="391" t="s">
        <v>63</v>
      </c>
    </row>
    <row r="58" spans="1:5" ht="45" x14ac:dyDescent="0.25">
      <c r="A58" s="389" t="s">
        <v>64</v>
      </c>
    </row>
    <row r="59" spans="1:5" ht="21" customHeight="1" x14ac:dyDescent="0.25">
      <c r="A59" s="389"/>
    </row>
    <row r="60" spans="1:5" ht="57.75" customHeight="1" x14ac:dyDescent="0.25">
      <c r="A60" s="540" t="s">
        <v>65</v>
      </c>
    </row>
    <row r="61" spans="1:5" ht="5.25" customHeight="1" x14ac:dyDescent="0.25">
      <c r="A61" s="389"/>
    </row>
    <row r="62" spans="1:5" ht="60" x14ac:dyDescent="0.25">
      <c r="A62" s="538" t="s">
        <v>66</v>
      </c>
    </row>
    <row r="63" spans="1:5" x14ac:dyDescent="0.25">
      <c r="A63" s="389"/>
    </row>
    <row r="64" spans="1:5" ht="63" customHeight="1" x14ac:dyDescent="0.25">
      <c r="A64" s="542" t="s">
        <v>67</v>
      </c>
    </row>
    <row r="65" spans="1:1" ht="42" customHeight="1" x14ac:dyDescent="0.25">
      <c r="A65" s="396" t="s">
        <v>68</v>
      </c>
    </row>
    <row r="66" spans="1:1" ht="45" x14ac:dyDescent="0.25">
      <c r="A66" s="389" t="s">
        <v>69</v>
      </c>
    </row>
    <row r="67" spans="1:1" ht="69.75" customHeight="1" x14ac:dyDescent="0.25">
      <c r="A67" s="389" t="s">
        <v>70</v>
      </c>
    </row>
    <row r="68" spans="1:1" ht="30" x14ac:dyDescent="0.25">
      <c r="A68" s="391" t="s">
        <v>71</v>
      </c>
    </row>
    <row r="69" spans="1:1" ht="30" x14ac:dyDescent="0.25">
      <c r="A69" s="391" t="s">
        <v>72</v>
      </c>
    </row>
    <row r="70" spans="1:1" x14ac:dyDescent="0.25">
      <c r="A70" s="389"/>
    </row>
    <row r="71" spans="1:1" ht="75" x14ac:dyDescent="0.25">
      <c r="A71" s="389" t="s">
        <v>73</v>
      </c>
    </row>
    <row r="72" spans="1:1" x14ac:dyDescent="0.25">
      <c r="A72" s="389"/>
    </row>
    <row r="73" spans="1:1" ht="75" x14ac:dyDescent="0.25">
      <c r="A73" s="389" t="s">
        <v>74</v>
      </c>
    </row>
    <row r="74" spans="1:1" x14ac:dyDescent="0.25">
      <c r="A74" s="389"/>
    </row>
    <row r="75" spans="1:1" ht="60" x14ac:dyDescent="0.25">
      <c r="A75" s="389" t="s">
        <v>75</v>
      </c>
    </row>
    <row r="76" spans="1:1" ht="10.5" customHeight="1" x14ac:dyDescent="0.25">
      <c r="A76" s="389"/>
    </row>
    <row r="77" spans="1:1" ht="25.5" customHeight="1" x14ac:dyDescent="0.25">
      <c r="A77" s="389" t="s">
        <v>76</v>
      </c>
    </row>
    <row r="78" spans="1:1" ht="39" customHeight="1" x14ac:dyDescent="0.25">
      <c r="A78" s="538" t="s">
        <v>77</v>
      </c>
    </row>
    <row r="79" spans="1:1" ht="31.5" x14ac:dyDescent="0.25">
      <c r="A79" s="396" t="s">
        <v>78</v>
      </c>
    </row>
    <row r="80" spans="1:1" ht="90" x14ac:dyDescent="0.25">
      <c r="A80" s="541" t="s">
        <v>79</v>
      </c>
    </row>
    <row r="81" spans="1:1" x14ac:dyDescent="0.25">
      <c r="A81" s="389" t="s">
        <v>80</v>
      </c>
    </row>
    <row r="82" spans="1:1" x14ac:dyDescent="0.25">
      <c r="A82" s="398" t="s">
        <v>81</v>
      </c>
    </row>
    <row r="83" spans="1:1" x14ac:dyDescent="0.25">
      <c r="A83" s="399" t="s">
        <v>82</v>
      </c>
    </row>
    <row r="84" spans="1:1" x14ac:dyDescent="0.25">
      <c r="A84" s="399" t="s">
        <v>83</v>
      </c>
    </row>
    <row r="85" spans="1:1" ht="5.25" customHeight="1" x14ac:dyDescent="0.25">
      <c r="A85" s="397"/>
    </row>
    <row r="86" spans="1:1" x14ac:dyDescent="0.25">
      <c r="A86" s="390" t="s">
        <v>84</v>
      </c>
    </row>
    <row r="87" spans="1:1" x14ac:dyDescent="0.25">
      <c r="A87" s="389" t="s">
        <v>85</v>
      </c>
    </row>
    <row r="88" spans="1:1" x14ac:dyDescent="0.25">
      <c r="A88" s="389" t="s">
        <v>86</v>
      </c>
    </row>
  </sheetData>
  <pageMargins left="0.70866141732283472" right="0.70866141732283472" top="0.94488188976377963" bottom="0.94488188976377963" header="0.31496062992125984" footer="0.31496062992125984"/>
  <pageSetup paperSize="9" scale="88" fitToHeight="0" orientation="portrait" r:id="rId1"/>
  <headerFooter>
    <oddHeader>&amp;L&amp;G&amp;R&amp;G</oddHeader>
    <oddFooter>&amp;C&amp;A&amp;RPage&amp;P/&amp;N</oddFooter>
  </headerFooter>
  <rowBreaks count="2" manualBreakCount="2">
    <brk id="16" man="1"/>
    <brk id="5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H259"/>
  <sheetViews>
    <sheetView zoomScaleNormal="100" workbookViewId="0">
      <selection activeCell="D8" sqref="D8:G8"/>
    </sheetView>
  </sheetViews>
  <sheetFormatPr baseColWidth="10" defaultColWidth="11.42578125" defaultRowHeight="15" x14ac:dyDescent="0.25"/>
  <cols>
    <col min="1" max="1" width="18.28515625" style="354" customWidth="1"/>
    <col min="2" max="2" width="13.42578125" style="354" customWidth="1"/>
    <col min="3" max="3" width="14.5703125" style="354" customWidth="1"/>
    <col min="4" max="4" width="10.85546875" style="354" customWidth="1"/>
    <col min="5" max="5" width="12" style="354" bestFit="1" customWidth="1"/>
    <col min="6" max="6" width="11.42578125" style="354" customWidth="1"/>
    <col min="7" max="7" width="16.140625" style="354" customWidth="1"/>
    <col min="8" max="8" width="11.42578125" style="354" customWidth="1"/>
    <col min="9" max="14" width="11.42578125" style="354"/>
    <col min="15" max="15" width="19.28515625" style="354" customWidth="1"/>
    <col min="16" max="20" width="11.42578125" style="354"/>
    <col min="21" max="21" width="28.85546875" style="354" customWidth="1"/>
    <col min="22" max="22" width="5.28515625" style="354" customWidth="1"/>
    <col min="23" max="16384" width="11.42578125" style="354"/>
  </cols>
  <sheetData>
    <row r="1" spans="1:34" x14ac:dyDescent="0.25">
      <c r="A1" s="527"/>
      <c r="B1" s="527"/>
      <c r="C1" s="527"/>
      <c r="D1" s="527"/>
      <c r="E1" s="527"/>
      <c r="F1" s="400" t="s">
        <v>87</v>
      </c>
      <c r="G1" s="400" t="s">
        <v>88</v>
      </c>
      <c r="H1" s="527"/>
      <c r="I1" s="527"/>
      <c r="J1" s="527"/>
      <c r="K1" s="527"/>
      <c r="L1" s="527"/>
      <c r="M1" s="527"/>
      <c r="N1" s="527"/>
      <c r="O1" s="527"/>
      <c r="P1" s="527"/>
      <c r="Q1" s="527"/>
      <c r="R1" s="527"/>
      <c r="S1" s="527"/>
      <c r="T1" s="527"/>
      <c r="U1" s="527"/>
      <c r="V1" s="527"/>
      <c r="W1" s="527"/>
      <c r="X1" s="527"/>
      <c r="Y1" s="527"/>
      <c r="Z1" s="527"/>
      <c r="AA1" s="527"/>
      <c r="AB1" s="527"/>
      <c r="AC1" s="527"/>
      <c r="AD1" s="527"/>
      <c r="AE1" s="527"/>
      <c r="AF1" s="527"/>
      <c r="AG1" s="527"/>
      <c r="AH1" s="527"/>
    </row>
    <row r="2" spans="1:34" ht="58.5" customHeight="1" x14ac:dyDescent="0.25">
      <c r="A2" s="527"/>
      <c r="B2" s="604" t="s">
        <v>89</v>
      </c>
      <c r="C2" s="604"/>
      <c r="D2" s="604"/>
      <c r="E2" s="604"/>
      <c r="F2" s="400" t="s">
        <v>90</v>
      </c>
      <c r="G2" s="400" t="s">
        <v>91</v>
      </c>
      <c r="H2" s="527"/>
      <c r="I2" s="527"/>
      <c r="J2" s="527"/>
      <c r="K2" s="527"/>
      <c r="L2" s="527"/>
      <c r="M2" s="527"/>
      <c r="N2" s="527"/>
      <c r="O2" s="527"/>
      <c r="P2" s="527"/>
      <c r="Q2" s="527"/>
      <c r="R2" s="527"/>
      <c r="S2" s="527"/>
      <c r="T2" s="527"/>
      <c r="U2" s="527"/>
      <c r="V2" s="527"/>
      <c r="W2" s="527"/>
      <c r="X2" s="527"/>
      <c r="Y2" s="527"/>
      <c r="Z2" s="527"/>
      <c r="AA2" s="527"/>
      <c r="AB2" s="527"/>
      <c r="AC2" s="527"/>
      <c r="AD2" s="527"/>
      <c r="AE2" s="527"/>
      <c r="AF2" s="527"/>
      <c r="AG2" s="527"/>
      <c r="AH2" s="527"/>
    </row>
    <row r="3" spans="1:34" x14ac:dyDescent="0.25">
      <c r="A3" s="527"/>
      <c r="B3" s="527"/>
      <c r="C3" s="527"/>
      <c r="D3" s="527"/>
      <c r="E3" s="527"/>
      <c r="F3" s="400" t="s">
        <v>92</v>
      </c>
      <c r="G3" s="400" t="s">
        <v>93</v>
      </c>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row>
    <row r="4" spans="1:34" x14ac:dyDescent="0.25">
      <c r="A4" s="527"/>
      <c r="B4" s="527"/>
      <c r="C4" s="527"/>
      <c r="D4" s="527"/>
      <c r="E4" s="527"/>
      <c r="F4" s="400" t="s">
        <v>94</v>
      </c>
      <c r="G4" s="400" t="s">
        <v>95</v>
      </c>
      <c r="H4" s="527"/>
      <c r="I4" s="527"/>
      <c r="J4" s="527"/>
      <c r="K4" s="527"/>
      <c r="L4" s="527"/>
      <c r="M4" s="527"/>
      <c r="N4" s="527"/>
      <c r="O4" s="527"/>
      <c r="P4" s="527"/>
      <c r="Q4" s="527"/>
      <c r="R4" s="527"/>
      <c r="S4" s="527"/>
      <c r="T4" s="527"/>
      <c r="U4" s="527"/>
      <c r="V4" s="527"/>
      <c r="W4" s="527"/>
      <c r="X4" s="527"/>
      <c r="Y4" s="527"/>
      <c r="Z4" s="527"/>
      <c r="AA4" s="527"/>
      <c r="AB4" s="527"/>
      <c r="AC4" s="527"/>
      <c r="AD4" s="527"/>
      <c r="AE4" s="527"/>
      <c r="AF4" s="527"/>
      <c r="AG4" s="527"/>
      <c r="AH4" s="527"/>
    </row>
    <row r="5" spans="1:34" x14ac:dyDescent="0.25">
      <c r="A5" s="527"/>
      <c r="B5" s="527"/>
      <c r="C5" s="527"/>
      <c r="D5" s="527"/>
      <c r="E5" s="527"/>
      <c r="F5" s="527"/>
      <c r="G5" s="527"/>
      <c r="H5" s="527"/>
      <c r="I5" s="527"/>
      <c r="J5" s="527"/>
      <c r="K5" s="527"/>
      <c r="L5" s="527"/>
      <c r="M5" s="527"/>
      <c r="N5" s="527"/>
      <c r="O5" s="527"/>
      <c r="P5" s="527"/>
      <c r="Q5" s="527"/>
      <c r="R5" s="527"/>
      <c r="S5" s="527"/>
      <c r="T5" s="527"/>
      <c r="U5" s="527"/>
      <c r="V5" s="527"/>
      <c r="W5" s="527"/>
      <c r="X5" s="527"/>
      <c r="Y5" s="527"/>
      <c r="Z5" s="527"/>
      <c r="AA5" s="527"/>
      <c r="AB5" s="527"/>
      <c r="AC5" s="527"/>
      <c r="AD5" s="527"/>
      <c r="AE5" s="527"/>
      <c r="AF5" s="527"/>
      <c r="AG5" s="527"/>
      <c r="AH5" s="527"/>
    </row>
    <row r="6" spans="1:34" x14ac:dyDescent="0.25">
      <c r="A6" s="401" t="s">
        <v>96</v>
      </c>
      <c r="B6" s="527"/>
      <c r="C6" s="527"/>
      <c r="D6" s="527"/>
      <c r="E6" s="527"/>
      <c r="F6" s="527"/>
      <c r="G6" s="527"/>
      <c r="H6" s="527"/>
      <c r="I6" s="527"/>
      <c r="J6" s="527"/>
      <c r="K6" s="527"/>
      <c r="L6" s="527"/>
      <c r="M6" s="527"/>
      <c r="N6" s="527"/>
      <c r="O6" s="527"/>
      <c r="P6" s="527"/>
      <c r="Q6" s="527"/>
      <c r="R6" s="527"/>
      <c r="S6" s="527"/>
      <c r="T6" s="527"/>
      <c r="U6" s="527"/>
      <c r="V6" s="527"/>
      <c r="W6" s="527"/>
      <c r="X6" s="527"/>
      <c r="Y6" s="527"/>
      <c r="Z6" s="527"/>
      <c r="AA6" s="527"/>
      <c r="AB6" s="527"/>
      <c r="AC6" s="527"/>
      <c r="AD6" s="527"/>
      <c r="AE6" s="527"/>
      <c r="AF6" s="527"/>
      <c r="AG6" s="527"/>
      <c r="AH6" s="527"/>
    </row>
    <row r="7" spans="1:34" ht="15.75" thickBot="1" x14ac:dyDescent="0.3">
      <c r="A7" s="527"/>
      <c r="B7" s="527"/>
      <c r="C7" s="527"/>
      <c r="D7" s="527"/>
      <c r="E7" s="527"/>
      <c r="F7" s="527"/>
      <c r="G7" s="527"/>
      <c r="H7" s="527"/>
      <c r="I7" s="527"/>
      <c r="J7" s="527"/>
      <c r="K7" s="527"/>
      <c r="L7" s="527"/>
      <c r="M7" s="527"/>
      <c r="N7" s="527"/>
      <c r="O7" s="527"/>
      <c r="P7" s="527"/>
      <c r="Q7" s="527"/>
      <c r="R7" s="527"/>
      <c r="S7" s="527"/>
      <c r="T7" s="527"/>
      <c r="U7" s="527"/>
      <c r="V7" s="527"/>
      <c r="W7" s="527"/>
      <c r="X7" s="527"/>
      <c r="Y7" s="527"/>
      <c r="Z7" s="527"/>
      <c r="AA7" s="527"/>
      <c r="AB7" s="527"/>
      <c r="AC7" s="527"/>
      <c r="AD7" s="527"/>
      <c r="AE7" s="527"/>
      <c r="AF7" s="527"/>
      <c r="AG7" s="527"/>
      <c r="AH7" s="527"/>
    </row>
    <row r="8" spans="1:34" ht="20.25" customHeight="1" thickBot="1" x14ac:dyDescent="0.3">
      <c r="A8" s="527" t="s">
        <v>97</v>
      </c>
      <c r="B8" s="527"/>
      <c r="C8" s="527"/>
      <c r="D8" s="612"/>
      <c r="E8" s="613"/>
      <c r="F8" s="613"/>
      <c r="G8" s="614"/>
      <c r="H8" s="403"/>
      <c r="I8" s="527"/>
      <c r="J8" s="527"/>
      <c r="K8" s="403"/>
      <c r="L8" s="527"/>
      <c r="M8" s="527"/>
      <c r="N8" s="527"/>
      <c r="O8" s="527"/>
      <c r="P8" s="527"/>
      <c r="Q8" s="527"/>
      <c r="R8" s="527"/>
      <c r="S8" s="527"/>
      <c r="T8" s="527"/>
      <c r="U8" s="527"/>
      <c r="V8" s="527"/>
      <c r="W8" s="527"/>
      <c r="X8" s="527"/>
      <c r="Y8" s="527"/>
      <c r="Z8" s="527"/>
      <c r="AA8" s="527"/>
      <c r="AB8" s="527"/>
      <c r="AC8" s="527"/>
      <c r="AD8" s="527"/>
      <c r="AE8" s="527"/>
      <c r="AF8" s="527"/>
      <c r="AG8" s="527"/>
      <c r="AH8" s="527"/>
    </row>
    <row r="9" spans="1:34" ht="6.75" customHeight="1" thickBot="1" x14ac:dyDescent="0.3">
      <c r="A9" s="527"/>
      <c r="B9" s="527"/>
      <c r="C9" s="527"/>
      <c r="D9" s="527"/>
      <c r="E9" s="527"/>
      <c r="F9" s="527"/>
      <c r="G9" s="527"/>
      <c r="H9" s="527"/>
      <c r="I9" s="527"/>
      <c r="J9" s="527"/>
      <c r="K9" s="527"/>
      <c r="L9" s="527"/>
      <c r="M9" s="527"/>
      <c r="N9" s="527"/>
      <c r="O9" s="527"/>
      <c r="P9" s="527"/>
      <c r="Q9" s="527"/>
      <c r="R9" s="527"/>
      <c r="S9" s="527"/>
      <c r="T9" s="527"/>
      <c r="U9" s="527"/>
      <c r="V9" s="527"/>
      <c r="W9" s="527"/>
      <c r="X9" s="527"/>
      <c r="Y9" s="527"/>
      <c r="Z9" s="527"/>
      <c r="AA9" s="527"/>
      <c r="AB9" s="527"/>
      <c r="AC9" s="527"/>
      <c r="AD9" s="527"/>
      <c r="AE9" s="527"/>
      <c r="AF9" s="527"/>
      <c r="AG9" s="527"/>
      <c r="AH9" s="527"/>
    </row>
    <row r="10" spans="1:34" ht="19.5" customHeight="1" thickBot="1" x14ac:dyDescent="0.3">
      <c r="A10" s="527" t="s">
        <v>98</v>
      </c>
      <c r="B10" s="527"/>
      <c r="C10" s="527"/>
      <c r="D10" s="605" t="s">
        <v>87</v>
      </c>
      <c r="E10" s="606"/>
      <c r="F10" s="527"/>
      <c r="G10" s="527"/>
      <c r="H10" s="527"/>
      <c r="I10" s="527"/>
      <c r="J10" s="527"/>
      <c r="K10" s="527"/>
      <c r="L10" s="527"/>
      <c r="M10" s="527"/>
      <c r="N10" s="527"/>
      <c r="O10" s="527"/>
      <c r="P10" s="527"/>
      <c r="Q10" s="527"/>
      <c r="R10" s="527"/>
      <c r="S10" s="527"/>
      <c r="T10" s="527"/>
      <c r="U10" s="527"/>
      <c r="V10" s="527"/>
      <c r="W10" s="527"/>
      <c r="X10" s="527"/>
      <c r="Y10" s="527"/>
      <c r="Z10" s="527"/>
      <c r="AA10" s="527"/>
      <c r="AB10" s="527"/>
      <c r="AC10" s="527"/>
      <c r="AD10" s="527"/>
      <c r="AE10" s="527"/>
      <c r="AF10" s="527"/>
      <c r="AG10" s="527"/>
      <c r="AH10" s="527"/>
    </row>
    <row r="11" spans="1:34" ht="6.75" customHeight="1" thickBot="1" x14ac:dyDescent="0.3">
      <c r="A11" s="527"/>
      <c r="B11" s="527"/>
      <c r="C11" s="527"/>
      <c r="D11" s="527"/>
      <c r="E11" s="527"/>
      <c r="F11" s="527"/>
      <c r="G11" s="527"/>
      <c r="H11" s="527"/>
      <c r="I11" s="527"/>
      <c r="J11" s="527"/>
      <c r="K11" s="527"/>
      <c r="L11" s="527"/>
      <c r="M11" s="527"/>
      <c r="N11" s="527"/>
      <c r="O11" s="527"/>
      <c r="P11" s="527"/>
      <c r="Q11" s="527"/>
      <c r="R11" s="527"/>
      <c r="S11" s="527"/>
      <c r="T11" s="527"/>
      <c r="U11" s="527"/>
      <c r="V11" s="527"/>
      <c r="W11" s="527"/>
      <c r="X11" s="527"/>
      <c r="Y11" s="527"/>
      <c r="Z11" s="527"/>
      <c r="AA11" s="527"/>
      <c r="AB11" s="527"/>
      <c r="AC11" s="527"/>
      <c r="AD11" s="527"/>
      <c r="AE11" s="527"/>
      <c r="AF11" s="527"/>
      <c r="AG11" s="527"/>
      <c r="AH11" s="527"/>
    </row>
    <row r="12" spans="1:34" ht="20.25" customHeight="1" thickBot="1" x14ac:dyDescent="0.3">
      <c r="A12" s="527"/>
      <c r="B12" s="527" t="s">
        <v>99</v>
      </c>
      <c r="C12" s="527"/>
      <c r="D12" s="609"/>
      <c r="E12" s="610"/>
      <c r="F12" s="611"/>
      <c r="G12" s="527"/>
      <c r="H12" s="527"/>
      <c r="I12" s="527"/>
      <c r="J12" s="527"/>
      <c r="K12" s="527"/>
      <c r="L12" s="527"/>
      <c r="M12" s="527"/>
      <c r="N12" s="527"/>
      <c r="O12" s="527"/>
      <c r="P12" s="527"/>
      <c r="Q12" s="527"/>
      <c r="R12" s="527"/>
      <c r="S12" s="527"/>
      <c r="T12" s="527"/>
      <c r="U12" s="527"/>
      <c r="V12" s="527"/>
      <c r="W12" s="527"/>
      <c r="X12" s="527"/>
      <c r="Y12" s="527"/>
      <c r="Z12" s="527"/>
      <c r="AA12" s="527"/>
      <c r="AB12" s="527"/>
      <c r="AC12" s="527"/>
      <c r="AD12" s="527"/>
      <c r="AE12" s="527"/>
      <c r="AF12" s="527"/>
      <c r="AG12" s="527"/>
      <c r="AH12" s="527"/>
    </row>
    <row r="13" spans="1:34" ht="6.75" customHeight="1" thickBot="1" x14ac:dyDescent="0.3">
      <c r="A13" s="527"/>
      <c r="B13" s="527"/>
      <c r="C13" s="527"/>
      <c r="D13" s="527"/>
      <c r="E13" s="527"/>
      <c r="F13" s="527"/>
      <c r="G13" s="527"/>
      <c r="H13" s="527"/>
      <c r="I13" s="527"/>
      <c r="J13" s="527"/>
      <c r="K13" s="527"/>
      <c r="L13" s="527"/>
      <c r="M13" s="527"/>
      <c r="N13" s="527"/>
      <c r="O13" s="527"/>
      <c r="P13" s="527"/>
      <c r="Q13" s="527"/>
      <c r="R13" s="527"/>
      <c r="S13" s="527"/>
      <c r="T13" s="527"/>
      <c r="U13" s="527"/>
      <c r="V13" s="527"/>
      <c r="W13" s="527"/>
      <c r="X13" s="527"/>
      <c r="Y13" s="527"/>
      <c r="Z13" s="527"/>
      <c r="AA13" s="527"/>
      <c r="AB13" s="527"/>
      <c r="AC13" s="527"/>
      <c r="AD13" s="527"/>
      <c r="AE13" s="527"/>
      <c r="AF13" s="527"/>
      <c r="AG13" s="527"/>
      <c r="AH13" s="527"/>
    </row>
    <row r="14" spans="1:34" ht="19.5" customHeight="1" thickBot="1" x14ac:dyDescent="0.3">
      <c r="A14" s="527" t="s">
        <v>100</v>
      </c>
      <c r="B14" s="527"/>
      <c r="C14" s="527"/>
      <c r="D14" s="605" t="s">
        <v>88</v>
      </c>
      <c r="E14" s="606"/>
      <c r="F14" s="527"/>
      <c r="G14" s="527"/>
      <c r="H14" s="527"/>
      <c r="I14" s="527"/>
      <c r="J14" s="527"/>
      <c r="K14" s="527"/>
      <c r="L14" s="527"/>
      <c r="M14" s="527"/>
      <c r="N14" s="527"/>
      <c r="O14" s="527"/>
      <c r="P14" s="527"/>
      <c r="Q14" s="527"/>
      <c r="R14" s="527"/>
      <c r="S14" s="527"/>
      <c r="T14" s="527"/>
      <c r="U14" s="527"/>
      <c r="V14" s="527"/>
      <c r="W14" s="527"/>
      <c r="X14" s="527"/>
      <c r="Y14" s="527"/>
      <c r="Z14" s="527"/>
      <c r="AA14" s="527"/>
      <c r="AB14" s="527"/>
      <c r="AC14" s="527"/>
      <c r="AD14" s="527"/>
      <c r="AE14" s="527"/>
      <c r="AF14" s="527"/>
      <c r="AG14" s="527"/>
      <c r="AH14" s="527"/>
    </row>
    <row r="15" spans="1:34" ht="6.75" customHeight="1" thickBot="1" x14ac:dyDescent="0.3">
      <c r="A15" s="527"/>
      <c r="B15" s="527"/>
      <c r="C15" s="527"/>
      <c r="D15" s="527"/>
      <c r="E15" s="527"/>
      <c r="F15" s="527"/>
      <c r="G15" s="527"/>
      <c r="H15" s="527"/>
      <c r="I15" s="527"/>
      <c r="J15" s="527"/>
      <c r="K15" s="527"/>
      <c r="L15" s="527"/>
      <c r="M15" s="527"/>
      <c r="N15" s="527"/>
      <c r="O15" s="527"/>
      <c r="P15" s="527"/>
      <c r="Q15" s="527"/>
      <c r="R15" s="527"/>
      <c r="S15" s="527"/>
      <c r="T15" s="527"/>
      <c r="U15" s="527"/>
      <c r="V15" s="527"/>
      <c r="W15" s="527"/>
      <c r="X15" s="527"/>
      <c r="Y15" s="527"/>
      <c r="Z15" s="527"/>
      <c r="AA15" s="527"/>
      <c r="AB15" s="527"/>
      <c r="AC15" s="527"/>
      <c r="AD15" s="527"/>
      <c r="AE15" s="527"/>
      <c r="AF15" s="527"/>
      <c r="AG15" s="527"/>
      <c r="AH15" s="527"/>
    </row>
    <row r="16" spans="1:34" ht="20.25" customHeight="1" thickBot="1" x14ac:dyDescent="0.3">
      <c r="A16" s="607" t="s">
        <v>101</v>
      </c>
      <c r="B16" s="607"/>
      <c r="C16" s="608"/>
      <c r="D16" s="609"/>
      <c r="E16" s="610"/>
      <c r="F16" s="610"/>
      <c r="G16" s="611"/>
      <c r="H16" s="527"/>
      <c r="I16" s="527"/>
      <c r="J16" s="527"/>
      <c r="K16" s="527"/>
      <c r="L16" s="527"/>
      <c r="M16" s="527"/>
      <c r="N16" s="527"/>
      <c r="O16" s="527"/>
      <c r="P16" s="527"/>
      <c r="Q16" s="527"/>
      <c r="R16" s="527"/>
      <c r="S16" s="527"/>
      <c r="T16" s="527"/>
      <c r="U16" s="527"/>
      <c r="V16" s="527"/>
      <c r="W16" s="527"/>
      <c r="X16" s="527"/>
      <c r="Y16" s="527"/>
      <c r="Z16" s="527"/>
      <c r="AA16" s="527"/>
      <c r="AB16" s="527"/>
      <c r="AC16" s="527"/>
      <c r="AD16" s="527"/>
      <c r="AE16" s="527"/>
      <c r="AF16" s="527"/>
      <c r="AG16" s="527"/>
      <c r="AH16" s="527"/>
    </row>
    <row r="17" spans="1:34" ht="7.5" customHeight="1" thickBot="1" x14ac:dyDescent="0.3">
      <c r="A17" s="527"/>
      <c r="B17" s="527"/>
      <c r="C17" s="527"/>
      <c r="D17" s="527"/>
      <c r="E17" s="527"/>
      <c r="F17" s="527"/>
      <c r="G17" s="527"/>
      <c r="H17" s="527"/>
      <c r="I17" s="527"/>
      <c r="J17" s="527"/>
      <c r="K17" s="527"/>
      <c r="L17" s="527"/>
      <c r="M17" s="527"/>
      <c r="N17" s="527"/>
      <c r="O17" s="527"/>
      <c r="P17" s="527"/>
      <c r="Q17" s="527"/>
      <c r="R17" s="527"/>
      <c r="S17" s="527"/>
      <c r="T17" s="527"/>
      <c r="U17" s="527"/>
      <c r="V17" s="527"/>
      <c r="W17" s="527"/>
      <c r="X17" s="527"/>
      <c r="Y17" s="527"/>
      <c r="Z17" s="527"/>
      <c r="AA17" s="527"/>
      <c r="AB17" s="527"/>
      <c r="AC17" s="527"/>
      <c r="AD17" s="527"/>
      <c r="AE17" s="527"/>
      <c r="AF17" s="527"/>
      <c r="AG17" s="527"/>
      <c r="AH17" s="527"/>
    </row>
    <row r="18" spans="1:34" ht="20.25" customHeight="1" thickBot="1" x14ac:dyDescent="0.3">
      <c r="A18" s="527" t="s">
        <v>102</v>
      </c>
      <c r="B18" s="527"/>
      <c r="C18" s="527"/>
      <c r="D18" s="624"/>
      <c r="E18" s="610"/>
      <c r="F18" s="610"/>
      <c r="G18" s="611"/>
      <c r="H18" s="527"/>
      <c r="I18" s="527"/>
      <c r="J18" s="527"/>
      <c r="K18" s="527"/>
      <c r="L18" s="527"/>
      <c r="M18" s="527"/>
      <c r="N18" s="527"/>
      <c r="O18" s="527"/>
      <c r="P18" s="527"/>
      <c r="Q18" s="527"/>
      <c r="R18" s="527"/>
      <c r="S18" s="527"/>
      <c r="T18" s="527"/>
      <c r="U18" s="527"/>
      <c r="V18" s="527"/>
      <c r="W18" s="527"/>
      <c r="X18" s="527"/>
      <c r="Y18" s="527"/>
      <c r="Z18" s="527"/>
      <c r="AA18" s="527"/>
      <c r="AB18" s="527"/>
      <c r="AC18" s="527"/>
      <c r="AD18" s="527"/>
      <c r="AE18" s="527"/>
      <c r="AF18" s="527"/>
      <c r="AG18" s="527"/>
      <c r="AH18" s="527"/>
    </row>
    <row r="19" spans="1:34" ht="7.5" customHeight="1" thickBot="1" x14ac:dyDescent="0.3">
      <c r="A19" s="527"/>
      <c r="B19" s="527"/>
      <c r="C19" s="527"/>
      <c r="D19" s="527"/>
      <c r="E19" s="527"/>
      <c r="F19" s="527"/>
      <c r="G19" s="527"/>
      <c r="H19" s="527"/>
      <c r="I19" s="527"/>
      <c r="J19" s="527"/>
      <c r="K19" s="527"/>
      <c r="L19" s="527"/>
      <c r="M19" s="527"/>
      <c r="N19" s="527"/>
      <c r="O19" s="527"/>
      <c r="P19" s="527"/>
      <c r="Q19" s="527"/>
      <c r="R19" s="527"/>
      <c r="S19" s="527"/>
      <c r="T19" s="527"/>
      <c r="U19" s="527"/>
      <c r="V19" s="527"/>
      <c r="W19" s="527"/>
      <c r="X19" s="527"/>
      <c r="Y19" s="527"/>
      <c r="Z19" s="527"/>
      <c r="AA19" s="527"/>
      <c r="AB19" s="527"/>
      <c r="AC19" s="527"/>
      <c r="AD19" s="527"/>
      <c r="AE19" s="527"/>
      <c r="AF19" s="527"/>
      <c r="AG19" s="527"/>
      <c r="AH19" s="527"/>
    </row>
    <row r="20" spans="1:34" ht="21.75" customHeight="1" thickBot="1" x14ac:dyDescent="0.3">
      <c r="A20" s="527" t="s">
        <v>103</v>
      </c>
      <c r="B20" s="527"/>
      <c r="C20" s="527"/>
      <c r="D20" s="625"/>
      <c r="E20" s="611"/>
      <c r="F20" s="527"/>
      <c r="G20" s="527"/>
      <c r="H20" s="527"/>
      <c r="I20" s="527"/>
      <c r="J20" s="527"/>
      <c r="K20" s="527"/>
      <c r="L20" s="527"/>
      <c r="M20" s="527"/>
      <c r="N20" s="527"/>
      <c r="O20" s="527"/>
      <c r="P20" s="527"/>
      <c r="Q20" s="527"/>
      <c r="R20" s="527"/>
      <c r="S20" s="527"/>
      <c r="T20" s="527"/>
      <c r="U20" s="527"/>
      <c r="V20" s="527"/>
      <c r="W20" s="527"/>
      <c r="X20" s="527"/>
      <c r="Y20" s="527"/>
      <c r="Z20" s="527"/>
      <c r="AA20" s="527"/>
      <c r="AB20" s="527"/>
      <c r="AC20" s="527"/>
      <c r="AD20" s="527"/>
      <c r="AE20" s="527"/>
      <c r="AF20" s="527"/>
      <c r="AG20" s="527"/>
      <c r="AH20" s="527"/>
    </row>
    <row r="21" spans="1:34" ht="30" customHeight="1" x14ac:dyDescent="0.25">
      <c r="A21" s="527"/>
      <c r="B21" s="527"/>
      <c r="C21" s="527"/>
      <c r="D21" s="527"/>
      <c r="E21" s="527"/>
      <c r="F21" s="527"/>
      <c r="G21" s="527"/>
      <c r="H21" s="527"/>
      <c r="I21" s="527"/>
      <c r="J21" s="527"/>
      <c r="K21" s="527"/>
      <c r="L21" s="527"/>
      <c r="M21" s="527"/>
      <c r="N21" s="527"/>
      <c r="O21" s="527"/>
      <c r="P21" s="527"/>
      <c r="Q21" s="527"/>
      <c r="R21" s="527"/>
      <c r="S21" s="527"/>
      <c r="T21" s="527"/>
      <c r="U21" s="527"/>
      <c r="V21" s="527"/>
      <c r="W21" s="527"/>
      <c r="X21" s="527"/>
      <c r="Y21" s="527"/>
      <c r="Z21" s="527"/>
      <c r="AA21" s="527"/>
      <c r="AB21" s="527"/>
      <c r="AC21" s="527"/>
      <c r="AD21" s="527"/>
      <c r="AE21" s="527"/>
      <c r="AF21" s="527"/>
      <c r="AG21" s="527"/>
      <c r="AH21" s="527"/>
    </row>
    <row r="22" spans="1:34" ht="63" customHeight="1" x14ac:dyDescent="0.25">
      <c r="A22" s="626" t="s">
        <v>104</v>
      </c>
      <c r="B22" s="626"/>
      <c r="C22" s="626"/>
      <c r="D22" s="626"/>
      <c r="E22" s="626"/>
      <c r="F22" s="626"/>
      <c r="G22" s="627"/>
      <c r="H22" s="527"/>
      <c r="I22" s="527"/>
      <c r="J22" s="527"/>
      <c r="K22" s="527"/>
      <c r="L22" s="527"/>
      <c r="M22" s="527"/>
      <c r="N22" s="527"/>
      <c r="O22" s="527"/>
      <c r="P22" s="527"/>
      <c r="Q22" s="527"/>
      <c r="R22" s="527"/>
      <c r="S22" s="527"/>
      <c r="T22" s="527"/>
      <c r="U22" s="527"/>
      <c r="V22" s="527"/>
      <c r="W22" s="527"/>
      <c r="X22" s="527"/>
      <c r="Y22" s="527"/>
      <c r="Z22" s="527"/>
      <c r="AA22" s="527"/>
      <c r="AB22" s="527"/>
      <c r="AC22" s="527"/>
      <c r="AD22" s="527"/>
      <c r="AE22" s="527"/>
      <c r="AF22" s="527"/>
      <c r="AG22" s="527"/>
      <c r="AH22" s="527"/>
    </row>
    <row r="23" spans="1:34" ht="12" customHeight="1" x14ac:dyDescent="0.25">
      <c r="A23" s="527"/>
      <c r="B23" s="527"/>
      <c r="C23" s="527"/>
      <c r="D23" s="527"/>
      <c r="E23" s="402"/>
      <c r="F23" s="527"/>
      <c r="G23" s="527"/>
      <c r="H23" s="527"/>
      <c r="I23" s="527"/>
      <c r="J23" s="527"/>
      <c r="K23" s="527"/>
      <c r="L23" s="527"/>
      <c r="M23" s="527"/>
      <c r="N23" s="527"/>
      <c r="O23" s="527"/>
      <c r="P23" s="527"/>
      <c r="Q23" s="527"/>
      <c r="R23" s="527"/>
      <c r="S23" s="527"/>
      <c r="T23" s="527"/>
      <c r="U23" s="527"/>
      <c r="V23" s="527"/>
      <c r="W23" s="527"/>
      <c r="X23" s="527"/>
      <c r="Y23" s="527"/>
      <c r="Z23" s="527"/>
      <c r="AA23" s="527"/>
      <c r="AB23" s="527"/>
      <c r="AC23" s="527"/>
      <c r="AD23" s="527"/>
      <c r="AE23" s="527"/>
      <c r="AF23" s="527"/>
      <c r="AG23" s="527"/>
      <c r="AH23" s="527"/>
    </row>
    <row r="24" spans="1:34" ht="51" customHeight="1" x14ac:dyDescent="0.25">
      <c r="A24" s="619" t="s">
        <v>105</v>
      </c>
      <c r="B24" s="619"/>
      <c r="C24" s="619"/>
      <c r="D24" s="619"/>
      <c r="E24" s="619"/>
      <c r="F24" s="619"/>
      <c r="G24" s="619"/>
      <c r="H24" s="527"/>
      <c r="I24" s="527"/>
      <c r="J24" s="527"/>
      <c r="K24" s="527"/>
      <c r="L24" s="527"/>
      <c r="M24" s="527"/>
      <c r="N24" s="527"/>
      <c r="O24" s="527"/>
      <c r="P24" s="527"/>
      <c r="Q24" s="527"/>
      <c r="R24" s="527"/>
      <c r="S24" s="527"/>
      <c r="T24" s="527"/>
      <c r="U24" s="527"/>
      <c r="V24" s="527"/>
      <c r="W24" s="527"/>
      <c r="X24" s="527"/>
      <c r="Y24" s="527"/>
      <c r="Z24" s="527"/>
      <c r="AA24" s="527"/>
      <c r="AB24" s="527"/>
      <c r="AC24" s="527"/>
      <c r="AD24" s="527"/>
      <c r="AE24" s="527"/>
      <c r="AF24" s="527"/>
      <c r="AG24" s="527"/>
      <c r="AH24" s="527"/>
    </row>
    <row r="25" spans="1:34" x14ac:dyDescent="0.25">
      <c r="A25" s="407"/>
      <c r="B25" s="407"/>
      <c r="C25" s="407"/>
      <c r="D25" s="407"/>
      <c r="E25" s="408"/>
      <c r="F25" s="407"/>
      <c r="G25" s="407"/>
      <c r="H25" s="527"/>
      <c r="I25" s="527"/>
      <c r="J25" s="527"/>
      <c r="K25" s="527"/>
      <c r="L25" s="527"/>
      <c r="M25" s="527"/>
      <c r="N25" s="527"/>
      <c r="O25" s="527"/>
      <c r="P25" s="527"/>
      <c r="Q25" s="527"/>
      <c r="R25" s="527"/>
      <c r="S25" s="527"/>
      <c r="T25" s="527"/>
      <c r="U25" s="527"/>
      <c r="V25" s="527"/>
      <c r="W25" s="527"/>
      <c r="X25" s="527"/>
      <c r="Y25" s="527"/>
      <c r="Z25" s="527"/>
      <c r="AA25" s="527"/>
      <c r="AB25" s="527"/>
      <c r="AC25" s="527"/>
      <c r="AD25" s="527"/>
      <c r="AE25" s="527"/>
      <c r="AF25" s="527"/>
      <c r="AG25" s="527"/>
      <c r="AH25" s="527"/>
    </row>
    <row r="26" spans="1:34" x14ac:dyDescent="0.25">
      <c r="A26" s="628" t="s">
        <v>106</v>
      </c>
      <c r="B26" s="628"/>
      <c r="C26" s="628"/>
      <c r="D26" s="628"/>
      <c r="E26" s="628"/>
      <c r="F26" s="628"/>
      <c r="G26" s="628"/>
      <c r="H26" s="527"/>
      <c r="I26" s="527"/>
      <c r="J26" s="527"/>
      <c r="K26" s="527"/>
      <c r="L26" s="527"/>
      <c r="M26" s="527"/>
      <c r="N26" s="527"/>
      <c r="O26" s="527"/>
      <c r="P26" s="527"/>
      <c r="Q26" s="527"/>
      <c r="R26" s="527"/>
      <c r="S26" s="527"/>
      <c r="T26" s="527"/>
      <c r="U26" s="527"/>
      <c r="V26" s="527"/>
      <c r="W26" s="527"/>
      <c r="X26" s="527"/>
      <c r="Y26" s="527"/>
      <c r="Z26" s="527"/>
      <c r="AA26" s="527"/>
      <c r="AB26" s="527"/>
      <c r="AC26" s="527"/>
      <c r="AD26" s="527"/>
      <c r="AE26" s="527"/>
      <c r="AF26" s="527"/>
      <c r="AG26" s="527"/>
      <c r="AH26" s="527"/>
    </row>
    <row r="27" spans="1:34" x14ac:dyDescent="0.25">
      <c r="A27" s="407"/>
      <c r="B27" s="407"/>
      <c r="C27" s="407"/>
      <c r="D27" s="407"/>
      <c r="E27" s="408"/>
      <c r="F27" s="407"/>
      <c r="G27" s="407"/>
      <c r="H27" s="527"/>
      <c r="I27" s="527"/>
      <c r="J27" s="527"/>
      <c r="K27" s="527"/>
      <c r="L27" s="527"/>
      <c r="M27" s="527"/>
      <c r="N27" s="527"/>
      <c r="O27" s="527"/>
      <c r="P27" s="527"/>
      <c r="Q27" s="527"/>
      <c r="R27" s="527"/>
      <c r="S27" s="527"/>
      <c r="T27" s="527"/>
      <c r="U27" s="527"/>
      <c r="V27" s="527"/>
      <c r="W27" s="527"/>
      <c r="X27" s="527"/>
      <c r="Y27" s="527"/>
      <c r="Z27" s="527"/>
      <c r="AA27" s="527"/>
      <c r="AB27" s="527"/>
      <c r="AC27" s="527"/>
      <c r="AD27" s="527"/>
      <c r="AE27" s="527"/>
      <c r="AF27" s="527"/>
      <c r="AG27" s="527"/>
      <c r="AH27" s="527"/>
    </row>
    <row r="28" spans="1:34" ht="31.5" customHeight="1" x14ac:dyDescent="0.25">
      <c r="A28" s="619" t="s">
        <v>107</v>
      </c>
      <c r="B28" s="619"/>
      <c r="C28" s="619"/>
      <c r="D28" s="619"/>
      <c r="E28" s="619"/>
      <c r="F28" s="619"/>
      <c r="G28" s="619"/>
      <c r="H28" s="527"/>
      <c r="I28" s="527"/>
      <c r="J28" s="527"/>
      <c r="K28" s="527"/>
      <c r="L28" s="527"/>
      <c r="M28" s="527"/>
      <c r="N28" s="527"/>
      <c r="O28" s="527"/>
      <c r="P28" s="527"/>
      <c r="Q28" s="527"/>
      <c r="R28" s="527"/>
      <c r="S28" s="527"/>
      <c r="T28" s="527"/>
      <c r="U28" s="527"/>
      <c r="V28" s="527"/>
      <c r="W28" s="527"/>
      <c r="X28" s="527"/>
      <c r="Y28" s="527"/>
      <c r="Z28" s="527"/>
      <c r="AA28" s="527"/>
      <c r="AB28" s="527"/>
      <c r="AC28" s="527"/>
      <c r="AD28" s="527"/>
      <c r="AE28" s="527"/>
      <c r="AF28" s="527"/>
      <c r="AG28" s="527"/>
      <c r="AH28" s="527"/>
    </row>
    <row r="29" spans="1:34" x14ac:dyDescent="0.25">
      <c r="A29" s="407"/>
      <c r="B29" s="407"/>
      <c r="C29" s="407"/>
      <c r="D29" s="407"/>
      <c r="E29" s="407"/>
      <c r="F29" s="407"/>
      <c r="G29" s="407"/>
      <c r="H29" s="527"/>
      <c r="I29" s="527"/>
      <c r="J29" s="527"/>
      <c r="K29" s="527"/>
      <c r="L29" s="527"/>
      <c r="M29" s="527"/>
      <c r="N29" s="527"/>
      <c r="O29" s="527"/>
      <c r="P29" s="527"/>
      <c r="Q29" s="527"/>
      <c r="R29" s="527"/>
      <c r="S29" s="527"/>
      <c r="T29" s="527"/>
      <c r="U29" s="527"/>
      <c r="V29" s="527"/>
      <c r="W29" s="527"/>
      <c r="X29" s="527"/>
      <c r="Y29" s="527"/>
      <c r="Z29" s="527"/>
      <c r="AA29" s="527"/>
      <c r="AB29" s="527"/>
      <c r="AC29" s="527"/>
      <c r="AD29" s="527"/>
      <c r="AE29" s="527"/>
      <c r="AF29" s="527"/>
      <c r="AG29" s="527"/>
      <c r="AH29" s="527"/>
    </row>
    <row r="30" spans="1:34" ht="59.25" customHeight="1" x14ac:dyDescent="0.25">
      <c r="A30" s="619" t="s">
        <v>108</v>
      </c>
      <c r="B30" s="619"/>
      <c r="C30" s="619"/>
      <c r="D30" s="619"/>
      <c r="E30" s="619"/>
      <c r="F30" s="619"/>
      <c r="G30" s="619"/>
      <c r="H30" s="527"/>
      <c r="I30" s="527"/>
      <c r="J30" s="527"/>
      <c r="K30" s="527"/>
      <c r="L30" s="527"/>
      <c r="M30" s="527"/>
      <c r="N30" s="527"/>
      <c r="O30" s="527"/>
      <c r="P30" s="527"/>
      <c r="Q30" s="527"/>
      <c r="R30" s="527"/>
      <c r="S30" s="527"/>
      <c r="T30" s="527"/>
      <c r="U30" s="527"/>
      <c r="V30" s="527"/>
      <c r="W30" s="527"/>
      <c r="X30" s="527"/>
      <c r="Y30" s="527"/>
      <c r="Z30" s="527"/>
      <c r="AA30" s="527"/>
      <c r="AB30" s="527"/>
      <c r="AC30" s="527"/>
      <c r="AD30" s="527"/>
      <c r="AE30" s="527"/>
      <c r="AF30" s="527"/>
      <c r="AG30" s="527"/>
      <c r="AH30" s="527"/>
    </row>
    <row r="31" spans="1:34" x14ac:dyDescent="0.25">
      <c r="A31" s="407"/>
      <c r="B31" s="407"/>
      <c r="C31" s="407"/>
      <c r="D31" s="407"/>
      <c r="E31" s="407"/>
      <c r="F31" s="407"/>
      <c r="G31" s="407"/>
      <c r="H31" s="527"/>
      <c r="I31" s="527"/>
      <c r="J31" s="527"/>
      <c r="K31" s="527"/>
      <c r="L31" s="527"/>
      <c r="M31" s="527"/>
      <c r="N31" s="527"/>
      <c r="O31" s="527"/>
      <c r="P31" s="527"/>
      <c r="Q31" s="527"/>
      <c r="R31" s="527"/>
      <c r="S31" s="527"/>
      <c r="T31" s="527"/>
      <c r="U31" s="527"/>
      <c r="V31" s="527"/>
      <c r="W31" s="527"/>
      <c r="X31" s="527"/>
      <c r="Y31" s="527"/>
      <c r="Z31" s="527"/>
      <c r="AA31" s="527"/>
      <c r="AB31" s="527"/>
      <c r="AC31" s="527"/>
      <c r="AD31" s="527"/>
      <c r="AE31" s="527"/>
      <c r="AF31" s="527"/>
      <c r="AG31" s="527"/>
      <c r="AH31" s="527"/>
    </row>
    <row r="32" spans="1:34" ht="29.25" customHeight="1" x14ac:dyDescent="0.25">
      <c r="A32" s="619" t="s">
        <v>109</v>
      </c>
      <c r="B32" s="619"/>
      <c r="C32" s="619"/>
      <c r="D32" s="619"/>
      <c r="E32" s="619"/>
      <c r="F32" s="619"/>
      <c r="G32" s="619"/>
      <c r="H32" s="527"/>
      <c r="I32" s="527"/>
      <c r="J32" s="527"/>
      <c r="K32" s="527"/>
      <c r="L32" s="527"/>
      <c r="M32" s="527"/>
      <c r="N32" s="527"/>
      <c r="O32" s="527"/>
      <c r="P32" s="527"/>
      <c r="Q32" s="527"/>
      <c r="R32" s="527"/>
      <c r="S32" s="527"/>
      <c r="T32" s="527"/>
      <c r="U32" s="527"/>
      <c r="V32" s="527"/>
      <c r="W32" s="527"/>
      <c r="X32" s="527"/>
      <c r="Y32" s="527"/>
      <c r="Z32" s="527"/>
      <c r="AA32" s="527"/>
      <c r="AB32" s="527"/>
      <c r="AC32" s="527"/>
      <c r="AD32" s="527"/>
      <c r="AE32" s="527"/>
      <c r="AF32" s="527"/>
      <c r="AG32" s="527"/>
      <c r="AH32" s="527"/>
    </row>
    <row r="33" spans="1:34" x14ac:dyDescent="0.25">
      <c r="A33" s="527"/>
      <c r="B33" s="527"/>
      <c r="C33" s="527"/>
      <c r="D33" s="527"/>
      <c r="E33" s="402"/>
      <c r="F33" s="527"/>
      <c r="G33" s="527"/>
      <c r="H33" s="527"/>
      <c r="I33" s="527"/>
      <c r="J33" s="527"/>
      <c r="K33" s="527"/>
      <c r="L33" s="527"/>
      <c r="M33" s="527"/>
      <c r="N33" s="527"/>
      <c r="O33" s="527"/>
      <c r="P33" s="527"/>
      <c r="Q33" s="527"/>
      <c r="R33" s="527"/>
      <c r="S33" s="527"/>
      <c r="T33" s="527"/>
      <c r="U33" s="527"/>
      <c r="V33" s="527"/>
      <c r="W33" s="527"/>
      <c r="X33" s="527"/>
      <c r="Y33" s="527"/>
      <c r="Z33" s="527"/>
      <c r="AA33" s="527"/>
      <c r="AB33" s="527"/>
      <c r="AC33" s="527"/>
      <c r="AD33" s="527"/>
      <c r="AE33" s="527"/>
      <c r="AF33" s="527"/>
      <c r="AG33" s="527"/>
      <c r="AH33" s="527"/>
    </row>
    <row r="34" spans="1:34" x14ac:dyDescent="0.25">
      <c r="A34" s="620" t="s">
        <v>110</v>
      </c>
      <c r="B34" s="620"/>
      <c r="C34" s="620"/>
      <c r="D34" s="620"/>
      <c r="E34" s="620"/>
      <c r="F34" s="620"/>
      <c r="G34" s="620"/>
      <c r="H34" s="527"/>
      <c r="I34" s="527"/>
      <c r="J34" s="527"/>
      <c r="K34" s="527"/>
      <c r="L34" s="527"/>
      <c r="M34" s="527"/>
      <c r="N34" s="527"/>
      <c r="O34" s="527"/>
      <c r="P34" s="527"/>
      <c r="Q34" s="527"/>
      <c r="R34" s="527"/>
      <c r="S34" s="527"/>
      <c r="T34" s="527"/>
      <c r="U34" s="527"/>
      <c r="V34" s="527"/>
      <c r="W34" s="527"/>
      <c r="X34" s="527"/>
      <c r="Y34" s="527"/>
      <c r="Z34" s="527"/>
      <c r="AA34" s="527"/>
      <c r="AB34" s="527"/>
      <c r="AC34" s="527"/>
      <c r="AD34" s="527"/>
      <c r="AE34" s="527"/>
      <c r="AF34" s="527"/>
      <c r="AG34" s="527"/>
      <c r="AH34" s="527"/>
    </row>
    <row r="35" spans="1:34" ht="9" customHeight="1" x14ac:dyDescent="0.25">
      <c r="A35" s="527"/>
      <c r="B35" s="527"/>
      <c r="C35" s="527"/>
      <c r="D35" s="527"/>
      <c r="E35" s="527"/>
      <c r="F35" s="527"/>
      <c r="G35" s="527"/>
      <c r="H35" s="527"/>
      <c r="I35" s="527"/>
      <c r="J35" s="527"/>
      <c r="K35" s="527"/>
      <c r="L35" s="527"/>
      <c r="M35" s="527"/>
      <c r="N35" s="527"/>
      <c r="O35" s="527"/>
      <c r="P35" s="527"/>
      <c r="Q35" s="527"/>
      <c r="R35" s="527"/>
      <c r="S35" s="527"/>
      <c r="T35" s="527"/>
      <c r="U35" s="527"/>
      <c r="V35" s="527"/>
      <c r="W35" s="527"/>
      <c r="X35" s="527"/>
      <c r="Y35" s="527"/>
      <c r="Z35" s="527"/>
      <c r="AA35" s="527"/>
      <c r="AB35" s="527"/>
      <c r="AC35" s="527"/>
      <c r="AD35" s="527"/>
      <c r="AE35" s="527"/>
      <c r="AF35" s="527"/>
      <c r="AG35" s="527"/>
      <c r="AH35" s="527"/>
    </row>
    <row r="36" spans="1:34" ht="29.25" customHeight="1" x14ac:dyDescent="0.25">
      <c r="A36" s="623" t="s">
        <v>111</v>
      </c>
      <c r="B36" s="623"/>
      <c r="C36" s="623"/>
      <c r="D36" s="623"/>
      <c r="E36" s="623"/>
      <c r="F36" s="623"/>
      <c r="G36" s="623"/>
      <c r="H36" s="527"/>
      <c r="I36" s="527"/>
      <c r="J36" s="527"/>
      <c r="K36" s="527"/>
      <c r="L36" s="527"/>
      <c r="M36" s="527"/>
      <c r="N36" s="527"/>
      <c r="O36" s="527"/>
      <c r="P36" s="527"/>
      <c r="Q36" s="527"/>
      <c r="R36" s="527"/>
      <c r="S36" s="527"/>
      <c r="T36" s="527"/>
      <c r="U36" s="527"/>
      <c r="V36" s="527"/>
      <c r="W36" s="527"/>
      <c r="X36" s="527"/>
      <c r="Y36" s="527"/>
      <c r="Z36" s="527"/>
      <c r="AA36" s="527"/>
      <c r="AB36" s="527"/>
      <c r="AC36" s="527"/>
      <c r="AD36" s="527"/>
      <c r="AE36" s="527"/>
      <c r="AF36" s="527"/>
      <c r="AG36" s="527"/>
      <c r="AH36" s="527"/>
    </row>
    <row r="37" spans="1:34" ht="15.75" thickBot="1" x14ac:dyDescent="0.3">
      <c r="A37" s="527"/>
      <c r="B37" s="527"/>
      <c r="C37" s="527"/>
      <c r="D37" s="527"/>
      <c r="E37" s="527"/>
      <c r="F37" s="527"/>
      <c r="G37" s="527"/>
      <c r="H37" s="527"/>
      <c r="I37" s="527"/>
      <c r="J37" s="527"/>
      <c r="K37" s="527"/>
      <c r="L37" s="527"/>
      <c r="M37" s="527"/>
      <c r="N37" s="527"/>
      <c r="O37" s="527"/>
      <c r="P37" s="527"/>
      <c r="Q37" s="527"/>
      <c r="R37" s="527"/>
      <c r="S37" s="527"/>
      <c r="T37" s="527"/>
      <c r="U37" s="527"/>
      <c r="V37" s="527"/>
      <c r="W37" s="527"/>
      <c r="X37" s="527"/>
      <c r="Y37" s="527"/>
      <c r="Z37" s="527"/>
      <c r="AA37" s="527"/>
      <c r="AB37" s="527"/>
      <c r="AC37" s="527"/>
      <c r="AD37" s="527"/>
      <c r="AE37" s="527"/>
      <c r="AF37" s="527"/>
      <c r="AG37" s="527"/>
      <c r="AH37" s="527"/>
    </row>
    <row r="38" spans="1:34" ht="30.75" thickBot="1" x14ac:dyDescent="0.3">
      <c r="A38" s="353" t="s">
        <v>112</v>
      </c>
      <c r="B38" s="618" t="s">
        <v>113</v>
      </c>
      <c r="C38" s="618"/>
      <c r="D38" s="527"/>
      <c r="E38" s="527"/>
      <c r="F38" s="527"/>
      <c r="G38" s="527"/>
      <c r="H38" s="527"/>
      <c r="I38" s="527"/>
      <c r="J38" s="527"/>
      <c r="K38" s="527"/>
      <c r="L38" s="527"/>
      <c r="M38" s="527"/>
      <c r="N38" s="527"/>
      <c r="O38" s="527"/>
      <c r="P38" s="527"/>
      <c r="Q38" s="527"/>
      <c r="R38" s="527"/>
      <c r="S38" s="527"/>
      <c r="T38" s="527"/>
      <c r="U38" s="527"/>
      <c r="V38" s="527"/>
      <c r="W38" s="527"/>
      <c r="X38" s="527"/>
      <c r="Y38" s="527"/>
      <c r="Z38" s="527"/>
      <c r="AA38" s="527"/>
      <c r="AB38" s="527"/>
      <c r="AC38" s="527"/>
      <c r="AD38" s="527"/>
      <c r="AE38" s="527"/>
      <c r="AF38" s="527"/>
      <c r="AG38" s="527"/>
      <c r="AH38" s="527"/>
    </row>
    <row r="39" spans="1:34" ht="45.75" thickBot="1" x14ac:dyDescent="0.3">
      <c r="A39" s="355" t="s">
        <v>114</v>
      </c>
      <c r="B39" s="356" t="s">
        <v>115</v>
      </c>
      <c r="C39" s="357" t="s">
        <v>116</v>
      </c>
      <c r="D39" s="621" t="s">
        <v>117</v>
      </c>
      <c r="E39" s="622"/>
      <c r="F39" s="622"/>
      <c r="G39" s="622"/>
      <c r="H39" s="527"/>
      <c r="I39" s="527"/>
      <c r="J39" s="527"/>
      <c r="K39" s="527"/>
      <c r="L39" s="527"/>
      <c r="M39" s="527"/>
      <c r="N39" s="527"/>
      <c r="O39" s="527"/>
      <c r="P39" s="527"/>
      <c r="Q39" s="527"/>
      <c r="R39" s="527"/>
      <c r="S39" s="527"/>
      <c r="T39" s="527"/>
      <c r="U39" s="527"/>
      <c r="V39" s="527"/>
      <c r="W39" s="527"/>
      <c r="X39" s="527"/>
      <c r="Y39" s="527"/>
      <c r="Z39" s="527"/>
      <c r="AA39" s="527"/>
      <c r="AB39" s="527"/>
      <c r="AC39" s="527"/>
      <c r="AD39" s="527"/>
      <c r="AE39" s="527"/>
      <c r="AF39" s="527"/>
      <c r="AG39" s="527"/>
      <c r="AH39" s="527"/>
    </row>
    <row r="40" spans="1:34" ht="15.75" thickBot="1" x14ac:dyDescent="0.3">
      <c r="A40" s="370" t="s">
        <v>118</v>
      </c>
      <c r="B40" s="360" t="s">
        <v>118</v>
      </c>
      <c r="C40" s="361">
        <v>1</v>
      </c>
      <c r="D40" s="527"/>
      <c r="E40" s="527"/>
      <c r="F40" s="527"/>
      <c r="G40" s="527"/>
      <c r="H40" s="527"/>
      <c r="I40" s="527"/>
      <c r="J40" s="527"/>
      <c r="K40" s="527"/>
      <c r="L40" s="527"/>
      <c r="M40" s="527"/>
      <c r="N40" s="527"/>
      <c r="O40" s="527"/>
      <c r="P40" s="527"/>
      <c r="Q40" s="527"/>
      <c r="R40" s="527"/>
      <c r="S40" s="527"/>
      <c r="T40" s="527"/>
      <c r="U40" s="527"/>
      <c r="V40" s="527"/>
      <c r="W40" s="527"/>
      <c r="X40" s="527"/>
      <c r="Y40" s="527"/>
      <c r="Z40" s="527"/>
      <c r="AA40" s="527"/>
      <c r="AB40" s="527"/>
      <c r="AC40" s="527"/>
      <c r="AD40" s="527"/>
      <c r="AE40" s="527"/>
      <c r="AF40" s="527"/>
      <c r="AG40" s="527"/>
      <c r="AH40" s="527"/>
    </row>
    <row r="41" spans="1:34" ht="15.75" thickBot="1" x14ac:dyDescent="0.3">
      <c r="A41" s="527"/>
      <c r="B41" s="527"/>
      <c r="C41" s="527"/>
      <c r="D41" s="527"/>
      <c r="E41" s="527"/>
      <c r="F41" s="527"/>
      <c r="G41" s="527"/>
      <c r="H41" s="527"/>
      <c r="I41" s="527"/>
      <c r="J41" s="527"/>
      <c r="K41" s="527"/>
      <c r="L41" s="527"/>
      <c r="M41" s="527"/>
      <c r="N41" s="527"/>
      <c r="O41" s="527"/>
      <c r="P41" s="527"/>
      <c r="Q41" s="527"/>
      <c r="R41" s="527"/>
      <c r="S41" s="527"/>
      <c r="T41" s="527"/>
      <c r="U41" s="527"/>
      <c r="V41" s="527"/>
      <c r="W41" s="527"/>
      <c r="X41" s="527"/>
      <c r="Y41" s="527"/>
      <c r="Z41" s="527"/>
      <c r="AA41" s="527"/>
      <c r="AB41" s="527"/>
      <c r="AC41" s="527"/>
      <c r="AD41" s="527"/>
      <c r="AE41" s="527"/>
      <c r="AF41" s="527"/>
      <c r="AG41" s="527"/>
      <c r="AH41" s="527"/>
    </row>
    <row r="42" spans="1:34" ht="35.25" customHeight="1" thickBot="1" x14ac:dyDescent="0.3">
      <c r="A42" s="350" t="s">
        <v>119</v>
      </c>
      <c r="B42" s="615" t="s">
        <v>120</v>
      </c>
      <c r="C42" s="616"/>
      <c r="D42" s="617" t="s">
        <v>121</v>
      </c>
      <c r="E42" s="616"/>
      <c r="F42" s="618" t="s">
        <v>113</v>
      </c>
      <c r="G42" s="618"/>
      <c r="H42" s="527"/>
      <c r="I42" s="527"/>
      <c r="J42" s="527"/>
      <c r="K42" s="527"/>
      <c r="L42" s="527"/>
      <c r="M42" s="527"/>
      <c r="N42" s="527"/>
      <c r="O42" s="527"/>
      <c r="P42" s="527"/>
      <c r="Q42" s="527"/>
      <c r="R42" s="527"/>
      <c r="S42" s="527"/>
      <c r="T42" s="527"/>
      <c r="U42" s="527"/>
      <c r="V42" s="527"/>
      <c r="W42" s="527"/>
      <c r="X42" s="527"/>
      <c r="Y42" s="527"/>
      <c r="Z42" s="527"/>
      <c r="AA42" s="527"/>
      <c r="AB42" s="527"/>
      <c r="AC42" s="527"/>
      <c r="AD42" s="527"/>
      <c r="AE42" s="527"/>
      <c r="AF42" s="527"/>
      <c r="AG42" s="527"/>
      <c r="AH42" s="527"/>
    </row>
    <row r="43" spans="1:34" s="373" customFormat="1" ht="33" customHeight="1" thickBot="1" x14ac:dyDescent="0.3">
      <c r="A43" s="355" t="s">
        <v>114</v>
      </c>
      <c r="B43" s="411" t="s">
        <v>122</v>
      </c>
      <c r="C43" s="348" t="s">
        <v>123</v>
      </c>
      <c r="D43" s="410" t="s">
        <v>122</v>
      </c>
      <c r="E43" s="348" t="s">
        <v>123</v>
      </c>
      <c r="F43" s="410" t="s">
        <v>115</v>
      </c>
      <c r="G43" s="357" t="s">
        <v>116</v>
      </c>
      <c r="H43" s="528"/>
      <c r="I43" s="528"/>
      <c r="J43" s="528"/>
      <c r="K43" s="528"/>
      <c r="L43" s="528"/>
      <c r="M43" s="528"/>
      <c r="N43" s="528"/>
      <c r="O43" s="528"/>
      <c r="P43" s="528"/>
      <c r="Q43" s="528"/>
      <c r="R43" s="528"/>
      <c r="S43" s="528"/>
      <c r="T43" s="528"/>
      <c r="U43" s="528"/>
      <c r="V43" s="528"/>
      <c r="W43" s="528"/>
      <c r="X43" s="528"/>
      <c r="Y43" s="528"/>
      <c r="Z43" s="528"/>
      <c r="AA43" s="528"/>
      <c r="AB43" s="528"/>
      <c r="AC43" s="528"/>
      <c r="AD43" s="528"/>
      <c r="AE43" s="528"/>
      <c r="AF43" s="528"/>
      <c r="AG43" s="528"/>
      <c r="AH43" s="528"/>
    </row>
    <row r="44" spans="1:34" ht="15.75" thickBot="1" x14ac:dyDescent="0.3">
      <c r="A44" s="362" t="s">
        <v>124</v>
      </c>
      <c r="B44" s="359">
        <v>420</v>
      </c>
      <c r="C44" s="349">
        <f>B44/F44</f>
        <v>0.84</v>
      </c>
      <c r="D44" s="360">
        <v>80</v>
      </c>
      <c r="E44" s="349">
        <f>D44/F44</f>
        <v>0.16</v>
      </c>
      <c r="F44" s="363">
        <f>B44+D44</f>
        <v>500</v>
      </c>
      <c r="G44" s="361">
        <f>C44+E44</f>
        <v>1</v>
      </c>
      <c r="H44" s="527"/>
      <c r="I44" s="527"/>
      <c r="J44" s="527"/>
      <c r="K44" s="527"/>
      <c r="L44" s="527"/>
      <c r="M44" s="527"/>
      <c r="N44" s="527"/>
      <c r="O44" s="527"/>
      <c r="P44" s="527"/>
      <c r="Q44" s="527"/>
      <c r="R44" s="527"/>
      <c r="S44" s="527"/>
      <c r="T44" s="527"/>
      <c r="U44" s="527"/>
      <c r="V44" s="527"/>
      <c r="W44" s="527"/>
      <c r="X44" s="527"/>
      <c r="Y44" s="527"/>
      <c r="Z44" s="527"/>
      <c r="AA44" s="527"/>
      <c r="AB44" s="527"/>
      <c r="AC44" s="527"/>
      <c r="AD44" s="527"/>
      <c r="AE44" s="527"/>
      <c r="AF44" s="527"/>
      <c r="AG44" s="527"/>
      <c r="AH44" s="527"/>
    </row>
    <row r="45" spans="1:34" ht="30.75" thickBot="1" x14ac:dyDescent="0.3">
      <c r="A45" s="368" t="s">
        <v>125</v>
      </c>
      <c r="B45" s="359">
        <v>15000</v>
      </c>
      <c r="C45" s="349">
        <f>B45/F45</f>
        <v>0.90909090909090906</v>
      </c>
      <c r="D45" s="360">
        <v>1500</v>
      </c>
      <c r="E45" s="349">
        <f>D45/F45</f>
        <v>9.0909090909090912E-2</v>
      </c>
      <c r="F45" s="369">
        <f>B45+D45</f>
        <v>16500</v>
      </c>
      <c r="G45" s="361">
        <f>C45+E45</f>
        <v>1</v>
      </c>
      <c r="H45" s="527"/>
      <c r="I45" s="527"/>
      <c r="J45" s="527"/>
      <c r="K45" s="527"/>
      <c r="L45" s="527"/>
      <c r="M45" s="527"/>
      <c r="N45" s="527"/>
      <c r="O45" s="527"/>
      <c r="P45" s="527"/>
      <c r="Q45" s="527"/>
      <c r="R45" s="527"/>
      <c r="S45" s="527"/>
      <c r="T45" s="527"/>
      <c r="U45" s="527"/>
      <c r="V45" s="527"/>
      <c r="W45" s="527"/>
      <c r="X45" s="527"/>
      <c r="Y45" s="527"/>
      <c r="Z45" s="527"/>
      <c r="AA45" s="527"/>
      <c r="AB45" s="527"/>
      <c r="AC45" s="527"/>
      <c r="AD45" s="527"/>
      <c r="AE45" s="527"/>
      <c r="AF45" s="527"/>
      <c r="AG45" s="527"/>
      <c r="AH45" s="527"/>
    </row>
    <row r="46" spans="1:34" ht="15.75" thickBot="1" x14ac:dyDescent="0.3">
      <c r="A46" s="358" t="s">
        <v>126</v>
      </c>
      <c r="B46" s="359"/>
      <c r="C46" s="349"/>
      <c r="D46" s="360"/>
      <c r="E46" s="349"/>
      <c r="F46" s="360"/>
      <c r="G46" s="361">
        <v>1</v>
      </c>
      <c r="H46" s="527"/>
      <c r="I46" s="527"/>
      <c r="J46" s="527"/>
      <c r="K46" s="527"/>
      <c r="L46" s="527"/>
      <c r="M46" s="527"/>
      <c r="N46" s="527"/>
      <c r="O46" s="527"/>
      <c r="P46" s="527"/>
      <c r="Q46" s="527"/>
      <c r="R46" s="527"/>
      <c r="S46" s="527"/>
      <c r="T46" s="527"/>
      <c r="U46" s="527"/>
      <c r="V46" s="527"/>
      <c r="W46" s="527"/>
      <c r="X46" s="527"/>
      <c r="Y46" s="527"/>
      <c r="Z46" s="527"/>
      <c r="AA46" s="527"/>
      <c r="AB46" s="527"/>
      <c r="AC46" s="527"/>
      <c r="AD46" s="527"/>
      <c r="AE46" s="527"/>
      <c r="AF46" s="527"/>
      <c r="AG46" s="527"/>
      <c r="AH46" s="527"/>
    </row>
    <row r="47" spans="1:34" s="372" customFormat="1" ht="15.75" thickBot="1" x14ac:dyDescent="0.3">
      <c r="A47" s="404"/>
      <c r="B47" s="403"/>
      <c r="C47" s="405"/>
      <c r="D47" s="403"/>
      <c r="E47" s="405"/>
      <c r="F47" s="403"/>
      <c r="G47" s="406"/>
      <c r="H47" s="527"/>
      <c r="I47" s="527"/>
      <c r="J47" s="527"/>
      <c r="K47" s="527"/>
      <c r="L47" s="527"/>
      <c r="M47" s="527"/>
      <c r="N47" s="527"/>
      <c r="O47" s="527"/>
      <c r="P47" s="527"/>
      <c r="Q47" s="527"/>
      <c r="R47" s="527"/>
      <c r="S47" s="527"/>
      <c r="T47" s="527"/>
      <c r="U47" s="527"/>
      <c r="V47" s="527"/>
      <c r="W47" s="527"/>
      <c r="X47" s="527"/>
      <c r="Y47" s="527"/>
      <c r="Z47" s="527"/>
      <c r="AA47" s="527"/>
      <c r="AB47" s="527"/>
      <c r="AC47" s="527"/>
      <c r="AD47" s="527"/>
      <c r="AE47" s="527"/>
      <c r="AF47" s="527"/>
      <c r="AG47" s="527"/>
      <c r="AH47" s="527"/>
    </row>
    <row r="48" spans="1:34" ht="35.25" customHeight="1" thickBot="1" x14ac:dyDescent="0.3">
      <c r="A48" s="351" t="s">
        <v>127</v>
      </c>
      <c r="B48" s="615" t="s">
        <v>128</v>
      </c>
      <c r="C48" s="616"/>
      <c r="D48" s="617" t="s">
        <v>129</v>
      </c>
      <c r="E48" s="616"/>
      <c r="F48" s="618" t="s">
        <v>113</v>
      </c>
      <c r="G48" s="618"/>
      <c r="H48" s="527"/>
      <c r="I48" s="527"/>
      <c r="J48" s="527"/>
      <c r="K48" s="527"/>
      <c r="L48" s="527"/>
      <c r="M48" s="527"/>
      <c r="N48" s="527"/>
      <c r="O48" s="527"/>
      <c r="P48" s="527"/>
      <c r="Q48" s="527"/>
      <c r="R48" s="527"/>
      <c r="S48" s="527"/>
      <c r="T48" s="527"/>
      <c r="U48" s="527"/>
      <c r="V48" s="527"/>
      <c r="W48" s="527"/>
      <c r="X48" s="527"/>
      <c r="Y48" s="527"/>
      <c r="Z48" s="527"/>
      <c r="AA48" s="527"/>
      <c r="AB48" s="527"/>
      <c r="AC48" s="527"/>
      <c r="AD48" s="527"/>
      <c r="AE48" s="527"/>
      <c r="AF48" s="527"/>
      <c r="AG48" s="527"/>
      <c r="AH48" s="527"/>
    </row>
    <row r="49" spans="1:34" s="373" customFormat="1" ht="33" customHeight="1" thickBot="1" x14ac:dyDescent="0.3">
      <c r="A49" s="355" t="s">
        <v>114</v>
      </c>
      <c r="B49" s="409" t="s">
        <v>122</v>
      </c>
      <c r="C49" s="348" t="s">
        <v>123</v>
      </c>
      <c r="D49" s="357" t="s">
        <v>122</v>
      </c>
      <c r="E49" s="348" t="s">
        <v>123</v>
      </c>
      <c r="F49" s="357" t="s">
        <v>115</v>
      </c>
      <c r="G49" s="357" t="s">
        <v>116</v>
      </c>
      <c r="H49" s="528"/>
      <c r="I49" s="528"/>
      <c r="J49" s="528"/>
      <c r="K49" s="528"/>
      <c r="L49" s="528"/>
      <c r="M49" s="528"/>
      <c r="N49" s="528"/>
      <c r="O49" s="528"/>
      <c r="P49" s="528"/>
      <c r="Q49" s="528"/>
      <c r="R49" s="528"/>
      <c r="S49" s="528"/>
      <c r="T49" s="528"/>
      <c r="U49" s="528"/>
      <c r="V49" s="528"/>
      <c r="W49" s="528"/>
      <c r="X49" s="528"/>
      <c r="Y49" s="528"/>
      <c r="Z49" s="528"/>
      <c r="AA49" s="528"/>
      <c r="AB49" s="528"/>
      <c r="AC49" s="528"/>
      <c r="AD49" s="528"/>
      <c r="AE49" s="528"/>
      <c r="AF49" s="528"/>
      <c r="AG49" s="528"/>
      <c r="AH49" s="528"/>
    </row>
    <row r="50" spans="1:34" ht="30.75" thickBot="1" x14ac:dyDescent="0.3">
      <c r="A50" s="358" t="s">
        <v>130</v>
      </c>
      <c r="B50" s="359">
        <v>6</v>
      </c>
      <c r="C50" s="349">
        <f>B50/F50</f>
        <v>0.42857142857142855</v>
      </c>
      <c r="D50" s="360">
        <v>8</v>
      </c>
      <c r="E50" s="349">
        <f>D50/F50</f>
        <v>0.5714285714285714</v>
      </c>
      <c r="F50" s="360">
        <f>B50+D50</f>
        <v>14</v>
      </c>
      <c r="G50" s="361">
        <f>C50+E50</f>
        <v>1</v>
      </c>
      <c r="H50" s="527"/>
      <c r="I50" s="527"/>
      <c r="J50" s="527"/>
      <c r="K50" s="527"/>
      <c r="L50" s="527"/>
      <c r="M50" s="527"/>
      <c r="N50" s="527"/>
      <c r="O50" s="527"/>
      <c r="P50" s="527"/>
      <c r="Q50" s="527"/>
      <c r="R50" s="527"/>
      <c r="S50" s="527"/>
      <c r="T50" s="527"/>
      <c r="U50" s="527"/>
      <c r="V50" s="527"/>
      <c r="W50" s="527"/>
      <c r="X50" s="527"/>
      <c r="Y50" s="527"/>
      <c r="Z50" s="527"/>
      <c r="AA50" s="527"/>
      <c r="AB50" s="527"/>
      <c r="AC50" s="527"/>
      <c r="AD50" s="527"/>
      <c r="AE50" s="527"/>
      <c r="AF50" s="527"/>
      <c r="AG50" s="527"/>
      <c r="AH50" s="527"/>
    </row>
    <row r="51" spans="1:34" ht="15.75" thickBot="1" x14ac:dyDescent="0.3">
      <c r="A51" s="358" t="s">
        <v>131</v>
      </c>
      <c r="B51" s="359">
        <v>8</v>
      </c>
      <c r="C51" s="349">
        <f>B51/F51</f>
        <v>0.4</v>
      </c>
      <c r="D51" s="360">
        <v>12</v>
      </c>
      <c r="E51" s="349">
        <f>D51/F51</f>
        <v>0.6</v>
      </c>
      <c r="F51" s="360">
        <f>B51+D51</f>
        <v>20</v>
      </c>
      <c r="G51" s="361">
        <f>C51+E51</f>
        <v>1</v>
      </c>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row>
    <row r="52" spans="1:34" ht="15.75" thickBot="1" x14ac:dyDescent="0.3">
      <c r="A52" s="358" t="s">
        <v>126</v>
      </c>
      <c r="B52" s="359"/>
      <c r="C52" s="349"/>
      <c r="D52" s="360"/>
      <c r="E52" s="349"/>
      <c r="F52" s="360"/>
      <c r="G52" s="361">
        <v>1</v>
      </c>
      <c r="H52" s="527"/>
      <c r="I52" s="527"/>
      <c r="J52" s="527"/>
      <c r="K52" s="527"/>
      <c r="L52" s="527"/>
      <c r="M52" s="527"/>
      <c r="N52" s="527"/>
      <c r="O52" s="527"/>
      <c r="P52" s="527"/>
      <c r="Q52" s="527"/>
      <c r="R52" s="527"/>
      <c r="S52" s="527"/>
      <c r="T52" s="527"/>
      <c r="U52" s="527"/>
      <c r="V52" s="527"/>
      <c r="W52" s="527"/>
      <c r="X52" s="527"/>
      <c r="Y52" s="527"/>
      <c r="Z52" s="527"/>
      <c r="AA52" s="527"/>
      <c r="AB52" s="527"/>
      <c r="AC52" s="527"/>
      <c r="AD52" s="527"/>
      <c r="AE52" s="527"/>
      <c r="AF52" s="527"/>
      <c r="AG52" s="527"/>
      <c r="AH52" s="527"/>
    </row>
    <row r="53" spans="1:34" s="372" customFormat="1" ht="15.75" thickBot="1" x14ac:dyDescent="0.3">
      <c r="A53" s="404"/>
      <c r="B53" s="403"/>
      <c r="C53" s="405"/>
      <c r="D53" s="403"/>
      <c r="E53" s="405"/>
      <c r="F53" s="403"/>
      <c r="G53" s="406"/>
      <c r="H53" s="527"/>
      <c r="I53" s="527"/>
      <c r="J53" s="527"/>
      <c r="K53" s="527"/>
      <c r="L53" s="527"/>
      <c r="M53" s="527"/>
      <c r="N53" s="527"/>
      <c r="O53" s="527"/>
      <c r="P53" s="527"/>
      <c r="Q53" s="527"/>
      <c r="R53" s="527"/>
      <c r="S53" s="527"/>
      <c r="T53" s="527"/>
      <c r="U53" s="527"/>
      <c r="V53" s="527"/>
      <c r="W53" s="527"/>
      <c r="X53" s="527"/>
      <c r="Y53" s="527"/>
      <c r="Z53" s="527"/>
      <c r="AA53" s="527"/>
      <c r="AB53" s="527"/>
      <c r="AC53" s="527"/>
      <c r="AD53" s="527"/>
      <c r="AE53" s="527"/>
      <c r="AF53" s="527"/>
      <c r="AG53" s="527"/>
      <c r="AH53" s="527"/>
    </row>
    <row r="54" spans="1:34" ht="36.75" customHeight="1" thickBot="1" x14ac:dyDescent="0.3">
      <c r="A54" s="347" t="s">
        <v>132</v>
      </c>
      <c r="B54" s="615" t="s">
        <v>133</v>
      </c>
      <c r="C54" s="616"/>
      <c r="D54" s="617" t="s">
        <v>134</v>
      </c>
      <c r="E54" s="616"/>
      <c r="F54" s="618" t="s">
        <v>113</v>
      </c>
      <c r="G54" s="618"/>
      <c r="H54" s="527"/>
      <c r="I54" s="527"/>
      <c r="J54" s="527"/>
      <c r="K54" s="527"/>
      <c r="L54" s="527"/>
      <c r="M54" s="527"/>
      <c r="N54" s="527"/>
      <c r="O54" s="527"/>
      <c r="P54" s="527"/>
      <c r="Q54" s="527"/>
      <c r="R54" s="527"/>
      <c r="S54" s="527"/>
      <c r="T54" s="527"/>
      <c r="U54" s="527"/>
      <c r="V54" s="527"/>
      <c r="W54" s="527"/>
      <c r="X54" s="527"/>
      <c r="Y54" s="527"/>
      <c r="Z54" s="527"/>
      <c r="AA54" s="527"/>
      <c r="AB54" s="527"/>
      <c r="AC54" s="527"/>
      <c r="AD54" s="527"/>
      <c r="AE54" s="527"/>
      <c r="AF54" s="527"/>
      <c r="AG54" s="527"/>
      <c r="AH54" s="527"/>
    </row>
    <row r="55" spans="1:34" s="373" customFormat="1" ht="33" customHeight="1" thickBot="1" x14ac:dyDescent="0.3">
      <c r="A55" s="355" t="s">
        <v>114</v>
      </c>
      <c r="B55" s="409" t="s">
        <v>122</v>
      </c>
      <c r="C55" s="348" t="s">
        <v>123</v>
      </c>
      <c r="D55" s="357" t="s">
        <v>122</v>
      </c>
      <c r="E55" s="348" t="s">
        <v>123</v>
      </c>
      <c r="F55" s="357" t="s">
        <v>115</v>
      </c>
      <c r="G55" s="357" t="s">
        <v>116</v>
      </c>
      <c r="H55" s="528"/>
      <c r="I55" s="528"/>
      <c r="J55" s="412"/>
      <c r="K55" s="528"/>
      <c r="L55" s="528"/>
      <c r="M55" s="528"/>
      <c r="N55" s="528"/>
      <c r="O55" s="528"/>
      <c r="P55" s="528"/>
      <c r="Q55" s="528"/>
      <c r="R55" s="528"/>
      <c r="S55" s="528"/>
      <c r="T55" s="528"/>
      <c r="U55" s="528"/>
      <c r="V55" s="528"/>
      <c r="W55" s="528"/>
      <c r="X55" s="528"/>
      <c r="Y55" s="528"/>
      <c r="Z55" s="528"/>
      <c r="AA55" s="528"/>
      <c r="AB55" s="528"/>
      <c r="AC55" s="528"/>
      <c r="AD55" s="528"/>
      <c r="AE55" s="528"/>
      <c r="AF55" s="528"/>
      <c r="AG55" s="528"/>
      <c r="AH55" s="528"/>
    </row>
    <row r="56" spans="1:34" ht="30.75" thickBot="1" x14ac:dyDescent="0.3">
      <c r="A56" s="358" t="s">
        <v>135</v>
      </c>
      <c r="B56" s="359">
        <v>300</v>
      </c>
      <c r="C56" s="349">
        <f>B56/F56</f>
        <v>0.2857142857142857</v>
      </c>
      <c r="D56" s="360">
        <v>750</v>
      </c>
      <c r="E56" s="349">
        <f>D56/F56</f>
        <v>0.7142857142857143</v>
      </c>
      <c r="F56" s="360">
        <f>B56+D56</f>
        <v>1050</v>
      </c>
      <c r="G56" s="361">
        <f>C56+E56</f>
        <v>1</v>
      </c>
      <c r="H56" s="527"/>
      <c r="I56" s="527"/>
      <c r="J56" s="527"/>
      <c r="K56" s="527"/>
      <c r="L56" s="527"/>
      <c r="M56" s="527"/>
      <c r="N56" s="527"/>
      <c r="O56" s="527"/>
      <c r="P56" s="527"/>
      <c r="Q56" s="527"/>
      <c r="R56" s="527"/>
      <c r="S56" s="527"/>
      <c r="T56" s="527"/>
      <c r="U56" s="527"/>
      <c r="V56" s="527"/>
      <c r="W56" s="527"/>
      <c r="X56" s="527"/>
      <c r="Y56" s="527"/>
      <c r="Z56" s="527"/>
      <c r="AA56" s="527"/>
      <c r="AB56" s="527"/>
      <c r="AC56" s="527"/>
      <c r="AD56" s="527"/>
      <c r="AE56" s="527"/>
      <c r="AF56" s="527"/>
      <c r="AG56" s="527"/>
      <c r="AH56" s="527"/>
    </row>
    <row r="57" spans="1:34" ht="15.75" thickBot="1" x14ac:dyDescent="0.3">
      <c r="A57" s="362" t="s">
        <v>124</v>
      </c>
      <c r="B57" s="359">
        <v>200</v>
      </c>
      <c r="C57" s="349">
        <f>B57/F57</f>
        <v>0.4</v>
      </c>
      <c r="D57" s="360">
        <v>300</v>
      </c>
      <c r="E57" s="349">
        <f>D57/F57</f>
        <v>0.6</v>
      </c>
      <c r="F57" s="363">
        <f t="shared" ref="F57:G59" si="0">B57+D57</f>
        <v>500</v>
      </c>
      <c r="G57" s="361">
        <f t="shared" si="0"/>
        <v>1</v>
      </c>
      <c r="H57" s="527"/>
      <c r="I57" s="527"/>
      <c r="J57" s="527"/>
      <c r="K57" s="527"/>
      <c r="L57" s="527"/>
      <c r="M57" s="527"/>
      <c r="N57" s="527"/>
      <c r="O57" s="527"/>
      <c r="P57" s="527"/>
      <c r="Q57" s="527"/>
      <c r="R57" s="527"/>
      <c r="S57" s="527"/>
      <c r="T57" s="527"/>
      <c r="U57" s="527"/>
      <c r="V57" s="527"/>
      <c r="W57" s="527"/>
      <c r="X57" s="527"/>
      <c r="Y57" s="527"/>
      <c r="Z57" s="527"/>
      <c r="AA57" s="527"/>
      <c r="AB57" s="527"/>
      <c r="AC57" s="527"/>
      <c r="AD57" s="527"/>
      <c r="AE57" s="527"/>
      <c r="AF57" s="527"/>
      <c r="AG57" s="527"/>
      <c r="AH57" s="527"/>
    </row>
    <row r="58" spans="1:34" ht="15.75" thickBot="1" x14ac:dyDescent="0.3">
      <c r="A58" s="364" t="s">
        <v>136</v>
      </c>
      <c r="B58" s="359">
        <v>8</v>
      </c>
      <c r="C58" s="349">
        <f>B58/F58</f>
        <v>0.34782608695652173</v>
      </c>
      <c r="D58" s="360">
        <v>15</v>
      </c>
      <c r="E58" s="349">
        <f>D58/F58</f>
        <v>0.65217391304347827</v>
      </c>
      <c r="F58" s="365">
        <f t="shared" si="0"/>
        <v>23</v>
      </c>
      <c r="G58" s="361">
        <f t="shared" si="0"/>
        <v>1</v>
      </c>
      <c r="H58" s="527"/>
      <c r="I58" s="527"/>
      <c r="J58" s="527"/>
      <c r="K58" s="527"/>
      <c r="L58" s="527"/>
      <c r="M58" s="527"/>
      <c r="N58" s="527"/>
      <c r="O58" s="527"/>
      <c r="P58" s="527"/>
      <c r="Q58" s="527"/>
      <c r="R58" s="527"/>
      <c r="S58" s="527"/>
      <c r="T58" s="527"/>
      <c r="U58" s="527"/>
      <c r="V58" s="527"/>
      <c r="W58" s="527"/>
      <c r="X58" s="527"/>
      <c r="Y58" s="527"/>
      <c r="Z58" s="527"/>
      <c r="AA58" s="527"/>
      <c r="AB58" s="527"/>
      <c r="AC58" s="527"/>
      <c r="AD58" s="527"/>
      <c r="AE58" s="527"/>
      <c r="AF58" s="527"/>
      <c r="AG58" s="527"/>
      <c r="AH58" s="527"/>
    </row>
    <row r="59" spans="1:34" ht="15.75" thickBot="1" x14ac:dyDescent="0.3">
      <c r="A59" s="366" t="s">
        <v>137</v>
      </c>
      <c r="B59" s="359">
        <v>12</v>
      </c>
      <c r="C59" s="349">
        <f>B59/F59</f>
        <v>0.375</v>
      </c>
      <c r="D59" s="360">
        <v>20</v>
      </c>
      <c r="E59" s="349">
        <f>D59/F59</f>
        <v>0.625</v>
      </c>
      <c r="F59" s="367">
        <f t="shared" si="0"/>
        <v>32</v>
      </c>
      <c r="G59" s="361">
        <f t="shared" si="0"/>
        <v>1</v>
      </c>
      <c r="H59" s="527"/>
      <c r="I59" s="527"/>
      <c r="J59" s="527"/>
      <c r="K59" s="527"/>
      <c r="L59" s="527"/>
      <c r="M59" s="527"/>
      <c r="N59" s="527"/>
      <c r="O59" s="527"/>
      <c r="P59" s="527"/>
      <c r="Q59" s="527"/>
      <c r="R59" s="527"/>
      <c r="S59" s="527"/>
      <c r="T59" s="527"/>
      <c r="U59" s="527"/>
      <c r="V59" s="527"/>
      <c r="W59" s="527"/>
      <c r="X59" s="527"/>
      <c r="Y59" s="527"/>
      <c r="Z59" s="527"/>
      <c r="AA59" s="527"/>
      <c r="AB59" s="527"/>
      <c r="AC59" s="527"/>
      <c r="AD59" s="527"/>
      <c r="AE59" s="527"/>
      <c r="AF59" s="527"/>
      <c r="AG59" s="527"/>
      <c r="AH59" s="527"/>
    </row>
    <row r="60" spans="1:34" ht="15.75" thickBot="1" x14ac:dyDescent="0.3">
      <c r="A60" s="358" t="s">
        <v>126</v>
      </c>
      <c r="B60" s="359"/>
      <c r="C60" s="349"/>
      <c r="D60" s="360"/>
      <c r="E60" s="349"/>
      <c r="F60" s="360"/>
      <c r="G60" s="361">
        <v>1</v>
      </c>
      <c r="H60" s="527"/>
      <c r="I60" s="527"/>
      <c r="J60" s="527"/>
      <c r="K60" s="527"/>
      <c r="L60" s="527"/>
      <c r="M60" s="527"/>
      <c r="N60" s="527"/>
      <c r="O60" s="527"/>
      <c r="P60" s="527"/>
      <c r="Q60" s="527"/>
      <c r="R60" s="527"/>
      <c r="S60" s="527"/>
      <c r="T60" s="527"/>
      <c r="U60" s="527"/>
      <c r="V60" s="527"/>
      <c r="W60" s="527"/>
      <c r="X60" s="527"/>
      <c r="Y60" s="527"/>
      <c r="Z60" s="527"/>
      <c r="AA60" s="527"/>
      <c r="AB60" s="527"/>
      <c r="AC60" s="527"/>
      <c r="AD60" s="527"/>
      <c r="AE60" s="527"/>
      <c r="AF60" s="527"/>
      <c r="AG60" s="527"/>
      <c r="AH60" s="527"/>
    </row>
    <row r="61" spans="1:34" ht="15.75" thickBot="1" x14ac:dyDescent="0.3">
      <c r="A61" s="528"/>
      <c r="B61" s="527"/>
      <c r="C61" s="527"/>
      <c r="D61" s="527"/>
      <c r="E61" s="527"/>
      <c r="F61" s="527"/>
      <c r="G61" s="527"/>
      <c r="H61" s="527"/>
      <c r="I61" s="527"/>
      <c r="J61" s="527"/>
      <c r="K61" s="527"/>
      <c r="L61" s="527"/>
      <c r="M61" s="527"/>
      <c r="N61" s="527"/>
      <c r="O61" s="527"/>
      <c r="P61" s="527"/>
      <c r="Q61" s="527"/>
      <c r="R61" s="527"/>
      <c r="S61" s="527"/>
      <c r="T61" s="527"/>
      <c r="U61" s="527"/>
      <c r="V61" s="527"/>
      <c r="W61" s="527"/>
      <c r="X61" s="527"/>
      <c r="Y61" s="527"/>
      <c r="Z61" s="527"/>
      <c r="AA61" s="527"/>
      <c r="AB61" s="527"/>
      <c r="AC61" s="527"/>
      <c r="AD61" s="527"/>
      <c r="AE61" s="527"/>
      <c r="AF61" s="527"/>
      <c r="AG61" s="527"/>
      <c r="AH61" s="527"/>
    </row>
    <row r="62" spans="1:34" ht="30.75" thickBot="1" x14ac:dyDescent="0.3">
      <c r="A62" s="352" t="s">
        <v>138</v>
      </c>
      <c r="B62" s="615" t="s">
        <v>139</v>
      </c>
      <c r="C62" s="616"/>
      <c r="D62" s="617" t="s">
        <v>140</v>
      </c>
      <c r="E62" s="616"/>
      <c r="F62" s="618" t="s">
        <v>113</v>
      </c>
      <c r="G62" s="618"/>
      <c r="H62" s="527"/>
      <c r="I62" s="527"/>
      <c r="J62" s="527"/>
      <c r="K62" s="527"/>
      <c r="L62" s="527"/>
      <c r="M62" s="527"/>
      <c r="N62" s="527"/>
      <c r="O62" s="527"/>
      <c r="P62" s="527"/>
      <c r="Q62" s="527"/>
      <c r="R62" s="527"/>
      <c r="S62" s="527"/>
      <c r="T62" s="527"/>
      <c r="U62" s="527"/>
      <c r="V62" s="527"/>
      <c r="W62" s="527"/>
      <c r="X62" s="527"/>
      <c r="Y62" s="527"/>
      <c r="Z62" s="527"/>
      <c r="AA62" s="527"/>
      <c r="AB62" s="527"/>
      <c r="AC62" s="527"/>
      <c r="AD62" s="527"/>
      <c r="AE62" s="527"/>
      <c r="AF62" s="527"/>
      <c r="AG62" s="527"/>
      <c r="AH62" s="527"/>
    </row>
    <row r="63" spans="1:34" s="373" customFormat="1" ht="33" customHeight="1" thickBot="1" x14ac:dyDescent="0.3">
      <c r="A63" s="355" t="s">
        <v>114</v>
      </c>
      <c r="B63" s="409" t="s">
        <v>122</v>
      </c>
      <c r="C63" s="348" t="s">
        <v>123</v>
      </c>
      <c r="D63" s="357" t="s">
        <v>122</v>
      </c>
      <c r="E63" s="348" t="s">
        <v>123</v>
      </c>
      <c r="F63" s="357" t="s">
        <v>115</v>
      </c>
      <c r="G63" s="357" t="s">
        <v>116</v>
      </c>
      <c r="H63" s="528"/>
      <c r="I63" s="528"/>
      <c r="J63" s="528"/>
      <c r="K63" s="528"/>
      <c r="L63" s="528"/>
      <c r="M63" s="528"/>
      <c r="N63" s="528"/>
      <c r="O63" s="528"/>
      <c r="P63" s="528"/>
      <c r="Q63" s="528"/>
      <c r="R63" s="528"/>
      <c r="S63" s="528"/>
      <c r="T63" s="528"/>
      <c r="U63" s="528"/>
      <c r="V63" s="528"/>
      <c r="W63" s="528"/>
      <c r="X63" s="528"/>
      <c r="Y63" s="528"/>
      <c r="Z63" s="528"/>
      <c r="AA63" s="528"/>
      <c r="AB63" s="528"/>
      <c r="AC63" s="528"/>
      <c r="AD63" s="528"/>
      <c r="AE63" s="528"/>
      <c r="AF63" s="528"/>
      <c r="AG63" s="528"/>
      <c r="AH63" s="528"/>
    </row>
    <row r="64" spans="1:34" ht="15.75" thickBot="1" x14ac:dyDescent="0.3">
      <c r="A64" s="358" t="s">
        <v>141</v>
      </c>
      <c r="B64" s="359">
        <v>1100</v>
      </c>
      <c r="C64" s="349">
        <f>B64/F64</f>
        <v>0.35483870967741937</v>
      </c>
      <c r="D64" s="360">
        <v>2000</v>
      </c>
      <c r="E64" s="349">
        <f>D64/F64</f>
        <v>0.64516129032258063</v>
      </c>
      <c r="F64" s="360">
        <f>B64+D64</f>
        <v>3100</v>
      </c>
      <c r="G64" s="361">
        <f>C64+E64</f>
        <v>1</v>
      </c>
      <c r="H64" s="527"/>
      <c r="I64" s="527"/>
      <c r="J64" s="527"/>
      <c r="K64" s="527"/>
      <c r="L64" s="527"/>
      <c r="M64" s="527"/>
      <c r="N64" s="527"/>
      <c r="O64" s="527"/>
      <c r="P64" s="527"/>
      <c r="Q64" s="527"/>
      <c r="R64" s="527"/>
      <c r="S64" s="527"/>
      <c r="T64" s="527"/>
      <c r="U64" s="527"/>
      <c r="V64" s="527"/>
      <c r="W64" s="527"/>
      <c r="X64" s="527"/>
      <c r="Y64" s="527"/>
      <c r="Z64" s="527"/>
      <c r="AA64" s="527"/>
      <c r="AB64" s="527"/>
      <c r="AC64" s="527"/>
      <c r="AD64" s="527"/>
      <c r="AE64" s="527"/>
      <c r="AF64" s="527"/>
      <c r="AG64" s="527"/>
      <c r="AH64" s="527"/>
    </row>
    <row r="65" spans="1:34" ht="15.75" thickBot="1" x14ac:dyDescent="0.3">
      <c r="A65" s="362" t="s">
        <v>124</v>
      </c>
      <c r="B65" s="359">
        <v>200</v>
      </c>
      <c r="C65" s="349">
        <f>B65/F65</f>
        <v>0.4</v>
      </c>
      <c r="D65" s="360">
        <v>300</v>
      </c>
      <c r="E65" s="349">
        <f>D65/F65</f>
        <v>0.6</v>
      </c>
      <c r="F65" s="363">
        <f t="shared" ref="F65:G67" si="1">B65+D65</f>
        <v>500</v>
      </c>
      <c r="G65" s="361">
        <f t="shared" si="1"/>
        <v>1</v>
      </c>
      <c r="H65" s="527"/>
      <c r="I65" s="527"/>
      <c r="J65" s="527"/>
      <c r="K65" s="527"/>
      <c r="L65" s="527"/>
      <c r="M65" s="527"/>
      <c r="N65" s="527"/>
      <c r="O65" s="527"/>
      <c r="P65" s="527"/>
      <c r="Q65" s="527"/>
      <c r="R65" s="527"/>
      <c r="S65" s="527"/>
      <c r="T65" s="527"/>
      <c r="U65" s="527"/>
      <c r="V65" s="527"/>
      <c r="W65" s="527"/>
      <c r="X65" s="527"/>
      <c r="Y65" s="527"/>
      <c r="Z65" s="527"/>
      <c r="AA65" s="527"/>
      <c r="AB65" s="527"/>
      <c r="AC65" s="527"/>
      <c r="AD65" s="527"/>
      <c r="AE65" s="527"/>
      <c r="AF65" s="527"/>
      <c r="AG65" s="527"/>
      <c r="AH65" s="527"/>
    </row>
    <row r="66" spans="1:34" ht="15.75" thickBot="1" x14ac:dyDescent="0.3">
      <c r="A66" s="364" t="s">
        <v>136</v>
      </c>
      <c r="B66" s="359">
        <v>8</v>
      </c>
      <c r="C66" s="349">
        <f>B66/F66</f>
        <v>0.34782608695652173</v>
      </c>
      <c r="D66" s="360">
        <v>15</v>
      </c>
      <c r="E66" s="349">
        <f>D66/F66</f>
        <v>0.65217391304347827</v>
      </c>
      <c r="F66" s="365">
        <f t="shared" si="1"/>
        <v>23</v>
      </c>
      <c r="G66" s="361">
        <f t="shared" si="1"/>
        <v>1</v>
      </c>
      <c r="H66" s="527"/>
      <c r="I66" s="527"/>
      <c r="J66" s="527"/>
      <c r="K66" s="527"/>
      <c r="L66" s="527"/>
      <c r="M66" s="527"/>
      <c r="N66" s="527"/>
      <c r="O66" s="527"/>
      <c r="P66" s="527"/>
      <c r="Q66" s="527"/>
      <c r="R66" s="527"/>
      <c r="S66" s="527"/>
      <c r="T66" s="527"/>
      <c r="U66" s="527"/>
      <c r="V66" s="527"/>
      <c r="W66" s="527"/>
      <c r="X66" s="527"/>
      <c r="Y66" s="527"/>
      <c r="Z66" s="527"/>
      <c r="AA66" s="527"/>
      <c r="AB66" s="527"/>
      <c r="AC66" s="527"/>
      <c r="AD66" s="527"/>
      <c r="AE66" s="527"/>
      <c r="AF66" s="527"/>
      <c r="AG66" s="527"/>
      <c r="AH66" s="527"/>
    </row>
    <row r="67" spans="1:34" ht="15.75" thickBot="1" x14ac:dyDescent="0.3">
      <c r="A67" s="366" t="s">
        <v>137</v>
      </c>
      <c r="B67" s="359">
        <v>12</v>
      </c>
      <c r="C67" s="349">
        <f>B67/F67</f>
        <v>0.375</v>
      </c>
      <c r="D67" s="360">
        <v>20</v>
      </c>
      <c r="E67" s="349">
        <f>D67/F67</f>
        <v>0.625</v>
      </c>
      <c r="F67" s="367">
        <f t="shared" si="1"/>
        <v>32</v>
      </c>
      <c r="G67" s="361">
        <f t="shared" si="1"/>
        <v>1</v>
      </c>
      <c r="H67" s="527"/>
      <c r="I67" s="527"/>
      <c r="J67" s="527"/>
      <c r="K67" s="527"/>
      <c r="L67" s="527"/>
      <c r="M67" s="527"/>
      <c r="N67" s="527"/>
      <c r="O67" s="527"/>
      <c r="P67" s="527"/>
      <c r="Q67" s="527"/>
      <c r="R67" s="527"/>
      <c r="S67" s="527"/>
      <c r="T67" s="527"/>
      <c r="U67" s="527"/>
      <c r="V67" s="527"/>
      <c r="W67" s="527"/>
      <c r="X67" s="527"/>
      <c r="Y67" s="527"/>
      <c r="Z67" s="527"/>
      <c r="AA67" s="527"/>
      <c r="AB67" s="527"/>
      <c r="AC67" s="527"/>
      <c r="AD67" s="527"/>
      <c r="AE67" s="527"/>
      <c r="AF67" s="527"/>
      <c r="AG67" s="527"/>
      <c r="AH67" s="527"/>
    </row>
    <row r="68" spans="1:34" ht="15.75" thickBot="1" x14ac:dyDescent="0.3">
      <c r="A68" s="358" t="s">
        <v>126</v>
      </c>
      <c r="B68" s="359"/>
      <c r="C68" s="349"/>
      <c r="D68" s="360"/>
      <c r="E68" s="349"/>
      <c r="F68" s="360"/>
      <c r="G68" s="361">
        <v>1</v>
      </c>
      <c r="H68" s="527"/>
      <c r="I68" s="527"/>
      <c r="J68" s="527"/>
      <c r="K68" s="527"/>
      <c r="L68" s="527"/>
      <c r="M68" s="527"/>
      <c r="N68" s="527"/>
      <c r="O68" s="527"/>
      <c r="P68" s="527"/>
      <c r="Q68" s="527"/>
      <c r="R68" s="527"/>
      <c r="S68" s="527"/>
      <c r="T68" s="527"/>
      <c r="U68" s="527"/>
      <c r="V68" s="527"/>
      <c r="W68" s="527"/>
      <c r="X68" s="527"/>
      <c r="Y68" s="527"/>
      <c r="Z68" s="527"/>
      <c r="AA68" s="527"/>
      <c r="AB68" s="527"/>
      <c r="AC68" s="527"/>
      <c r="AD68" s="527"/>
      <c r="AE68" s="527"/>
      <c r="AF68" s="527"/>
      <c r="AG68" s="527"/>
      <c r="AH68" s="527"/>
    </row>
    <row r="69" spans="1:34" x14ac:dyDescent="0.25">
      <c r="A69" s="527"/>
      <c r="B69" s="527"/>
      <c r="C69" s="527"/>
      <c r="D69" s="527"/>
      <c r="E69" s="527"/>
      <c r="F69" s="527"/>
      <c r="G69" s="527"/>
      <c r="H69" s="527"/>
      <c r="I69" s="527"/>
      <c r="J69" s="527"/>
      <c r="K69" s="527"/>
      <c r="L69" s="527"/>
      <c r="M69" s="527"/>
      <c r="N69" s="527"/>
      <c r="O69" s="527"/>
      <c r="P69" s="527"/>
      <c r="Q69" s="527"/>
      <c r="R69" s="527"/>
      <c r="S69" s="527"/>
      <c r="T69" s="527"/>
      <c r="U69" s="527"/>
      <c r="V69" s="527"/>
      <c r="W69" s="527"/>
      <c r="X69" s="527"/>
      <c r="Y69" s="527"/>
      <c r="Z69" s="527"/>
      <c r="AA69" s="527"/>
      <c r="AB69" s="527"/>
      <c r="AC69" s="527"/>
      <c r="AD69" s="527"/>
      <c r="AE69" s="527"/>
      <c r="AF69" s="527"/>
      <c r="AG69" s="527"/>
      <c r="AH69" s="527"/>
    </row>
    <row r="70" spans="1:34" x14ac:dyDescent="0.25">
      <c r="A70" s="527"/>
      <c r="B70" s="527"/>
      <c r="C70" s="527"/>
      <c r="D70" s="527"/>
      <c r="E70" s="527"/>
      <c r="F70" s="527"/>
      <c r="G70" s="527"/>
      <c r="H70" s="527"/>
      <c r="I70" s="527"/>
      <c r="J70" s="527"/>
      <c r="K70" s="527"/>
      <c r="L70" s="527"/>
      <c r="M70" s="527"/>
      <c r="N70" s="527"/>
      <c r="O70" s="527"/>
      <c r="P70" s="527"/>
      <c r="Q70" s="527"/>
      <c r="R70" s="527"/>
      <c r="S70" s="527"/>
      <c r="T70" s="527"/>
      <c r="U70" s="527"/>
      <c r="V70" s="527"/>
      <c r="W70" s="527"/>
      <c r="X70" s="527"/>
      <c r="Y70" s="527"/>
      <c r="Z70" s="527"/>
      <c r="AA70" s="527"/>
      <c r="AB70" s="527"/>
      <c r="AC70" s="527"/>
      <c r="AD70" s="527"/>
      <c r="AE70" s="527"/>
      <c r="AF70" s="527"/>
      <c r="AG70" s="527"/>
      <c r="AH70" s="527"/>
    </row>
    <row r="71" spans="1:34" x14ac:dyDescent="0.25">
      <c r="A71" s="527"/>
      <c r="B71" s="527"/>
      <c r="C71" s="527"/>
      <c r="D71" s="527"/>
      <c r="E71" s="527"/>
      <c r="F71" s="527"/>
      <c r="G71" s="527"/>
      <c r="H71" s="527"/>
      <c r="I71" s="527"/>
      <c r="J71" s="527"/>
      <c r="K71" s="527"/>
      <c r="L71" s="527"/>
      <c r="M71" s="527"/>
      <c r="N71" s="527"/>
      <c r="O71" s="527"/>
      <c r="P71" s="527"/>
      <c r="Q71" s="527"/>
      <c r="R71" s="527"/>
      <c r="S71" s="527"/>
      <c r="T71" s="527"/>
      <c r="U71" s="527"/>
      <c r="V71" s="527"/>
      <c r="W71" s="527"/>
      <c r="X71" s="527"/>
      <c r="Y71" s="527"/>
      <c r="Z71" s="527"/>
      <c r="AA71" s="527"/>
      <c r="AB71" s="527"/>
      <c r="AC71" s="527"/>
      <c r="AD71" s="527"/>
      <c r="AE71" s="527"/>
      <c r="AF71" s="527"/>
      <c r="AG71" s="527"/>
      <c r="AH71" s="527"/>
    </row>
    <row r="72" spans="1:34" x14ac:dyDescent="0.25">
      <c r="A72" s="527"/>
      <c r="B72" s="527"/>
      <c r="C72" s="527"/>
      <c r="D72" s="527"/>
      <c r="E72" s="527"/>
      <c r="F72" s="527"/>
      <c r="G72" s="527"/>
      <c r="H72" s="527"/>
      <c r="I72" s="527"/>
      <c r="J72" s="527"/>
      <c r="K72" s="527"/>
      <c r="L72" s="527"/>
      <c r="M72" s="527"/>
      <c r="N72" s="527"/>
      <c r="O72" s="527"/>
      <c r="P72" s="527"/>
      <c r="Q72" s="527"/>
      <c r="R72" s="527"/>
      <c r="S72" s="527"/>
      <c r="T72" s="527"/>
      <c r="U72" s="527"/>
      <c r="V72" s="527"/>
      <c r="W72" s="527"/>
      <c r="X72" s="527"/>
      <c r="Y72" s="527"/>
      <c r="Z72" s="527"/>
      <c r="AA72" s="527"/>
      <c r="AB72" s="527"/>
      <c r="AC72" s="527"/>
      <c r="AD72" s="527"/>
      <c r="AE72" s="527"/>
      <c r="AF72" s="527"/>
      <c r="AG72" s="527"/>
      <c r="AH72" s="527"/>
    </row>
    <row r="73" spans="1:34" x14ac:dyDescent="0.25">
      <c r="A73" s="527"/>
      <c r="B73" s="527"/>
      <c r="C73" s="527"/>
      <c r="D73" s="527"/>
      <c r="E73" s="527"/>
      <c r="F73" s="527"/>
      <c r="G73" s="527"/>
      <c r="H73" s="527"/>
      <c r="I73" s="527"/>
      <c r="J73" s="527"/>
      <c r="K73" s="527"/>
      <c r="L73" s="527"/>
      <c r="M73" s="527"/>
      <c r="N73" s="527"/>
      <c r="O73" s="527"/>
      <c r="P73" s="527"/>
      <c r="Q73" s="527"/>
      <c r="R73" s="527"/>
      <c r="S73" s="527"/>
      <c r="T73" s="527"/>
      <c r="U73" s="527"/>
      <c r="V73" s="527"/>
      <c r="W73" s="527"/>
      <c r="X73" s="527"/>
      <c r="Y73" s="527"/>
      <c r="Z73" s="527"/>
      <c r="AA73" s="527"/>
      <c r="AB73" s="527"/>
      <c r="AC73" s="527"/>
      <c r="AD73" s="527"/>
      <c r="AE73" s="527"/>
      <c r="AF73" s="527"/>
      <c r="AG73" s="527"/>
      <c r="AH73" s="527"/>
    </row>
    <row r="74" spans="1:34" x14ac:dyDescent="0.25">
      <c r="A74" s="527"/>
      <c r="B74" s="527"/>
      <c r="C74" s="527"/>
      <c r="D74" s="527"/>
      <c r="E74" s="527"/>
      <c r="F74" s="527"/>
      <c r="G74" s="527"/>
      <c r="H74" s="527"/>
      <c r="I74" s="527"/>
      <c r="J74" s="527"/>
      <c r="K74" s="527"/>
      <c r="L74" s="527"/>
      <c r="M74" s="527"/>
      <c r="N74" s="527"/>
      <c r="O74" s="527"/>
      <c r="P74" s="527"/>
      <c r="Q74" s="527"/>
      <c r="R74" s="527"/>
      <c r="S74" s="527"/>
      <c r="T74" s="527"/>
      <c r="U74" s="527"/>
      <c r="V74" s="527"/>
      <c r="W74" s="527"/>
      <c r="X74" s="527"/>
      <c r="Y74" s="527"/>
      <c r="Z74" s="527"/>
      <c r="AA74" s="527"/>
      <c r="AB74" s="527"/>
      <c r="AC74" s="527"/>
      <c r="AD74" s="527"/>
      <c r="AE74" s="527"/>
      <c r="AF74" s="527"/>
      <c r="AG74" s="527"/>
      <c r="AH74" s="527"/>
    </row>
    <row r="75" spans="1:34" x14ac:dyDescent="0.25">
      <c r="A75" s="527"/>
      <c r="B75" s="527"/>
      <c r="C75" s="527"/>
      <c r="D75" s="527"/>
      <c r="E75" s="527"/>
      <c r="F75" s="527"/>
      <c r="G75" s="527"/>
      <c r="H75" s="527"/>
      <c r="I75" s="527"/>
      <c r="J75" s="527"/>
      <c r="K75" s="527"/>
      <c r="L75" s="527"/>
      <c r="M75" s="527"/>
      <c r="N75" s="527"/>
      <c r="O75" s="527"/>
      <c r="P75" s="527"/>
      <c r="Q75" s="527"/>
      <c r="R75" s="527"/>
      <c r="S75" s="527"/>
      <c r="T75" s="527"/>
      <c r="U75" s="527"/>
      <c r="V75" s="527"/>
      <c r="W75" s="527"/>
      <c r="X75" s="527"/>
      <c r="Y75" s="527"/>
      <c r="Z75" s="527"/>
      <c r="AA75" s="527"/>
      <c r="AB75" s="527"/>
      <c r="AC75" s="527"/>
      <c r="AD75" s="527"/>
      <c r="AE75" s="527"/>
      <c r="AF75" s="527"/>
      <c r="AG75" s="527"/>
      <c r="AH75" s="527"/>
    </row>
    <row r="76" spans="1:34" x14ac:dyDescent="0.25">
      <c r="A76" s="527"/>
      <c r="B76" s="527"/>
      <c r="C76" s="527"/>
      <c r="D76" s="527"/>
      <c r="E76" s="527"/>
      <c r="F76" s="527"/>
      <c r="G76" s="527"/>
      <c r="H76" s="527"/>
      <c r="I76" s="527"/>
      <c r="J76" s="527"/>
      <c r="K76" s="527"/>
      <c r="L76" s="527"/>
      <c r="M76" s="527"/>
      <c r="N76" s="527"/>
      <c r="O76" s="527"/>
      <c r="P76" s="527"/>
      <c r="Q76" s="527"/>
      <c r="R76" s="527"/>
      <c r="S76" s="527"/>
      <c r="T76" s="527"/>
      <c r="U76" s="527"/>
      <c r="V76" s="527"/>
      <c r="W76" s="527"/>
      <c r="X76" s="527"/>
      <c r="Y76" s="527"/>
      <c r="Z76" s="527"/>
      <c r="AA76" s="527"/>
      <c r="AB76" s="527"/>
      <c r="AC76" s="527"/>
      <c r="AD76" s="527"/>
      <c r="AE76" s="527"/>
      <c r="AF76" s="527"/>
      <c r="AG76" s="527"/>
      <c r="AH76" s="527"/>
    </row>
    <row r="77" spans="1:34" x14ac:dyDescent="0.25">
      <c r="A77" s="527"/>
      <c r="B77" s="401"/>
      <c r="C77" s="527"/>
      <c r="D77" s="527"/>
      <c r="E77" s="527"/>
      <c r="F77" s="527"/>
      <c r="G77" s="527"/>
      <c r="H77" s="527"/>
      <c r="I77" s="527"/>
      <c r="J77" s="527"/>
      <c r="K77" s="527"/>
      <c r="L77" s="527"/>
      <c r="M77" s="527"/>
      <c r="N77" s="527"/>
      <c r="O77" s="527"/>
      <c r="P77" s="527"/>
      <c r="Q77" s="527"/>
      <c r="R77" s="527"/>
      <c r="S77" s="527"/>
      <c r="T77" s="527"/>
      <c r="U77" s="527"/>
      <c r="V77" s="527"/>
      <c r="W77" s="527"/>
      <c r="X77" s="527"/>
      <c r="Y77" s="527"/>
      <c r="Z77" s="527"/>
      <c r="AA77" s="527"/>
      <c r="AB77" s="527"/>
      <c r="AC77" s="527"/>
      <c r="AD77" s="527"/>
      <c r="AE77" s="527"/>
      <c r="AF77" s="527"/>
      <c r="AG77" s="527"/>
      <c r="AH77" s="527"/>
    </row>
    <row r="78" spans="1:34" x14ac:dyDescent="0.25">
      <c r="A78" s="527"/>
      <c r="B78" s="527"/>
      <c r="C78" s="527"/>
      <c r="D78" s="527"/>
      <c r="E78" s="527"/>
      <c r="F78" s="527"/>
      <c r="G78" s="527"/>
      <c r="H78" s="527"/>
      <c r="I78" s="527"/>
      <c r="J78" s="527"/>
      <c r="K78" s="527"/>
      <c r="L78" s="527"/>
      <c r="M78" s="527"/>
      <c r="N78" s="527"/>
      <c r="O78" s="527"/>
      <c r="P78" s="527"/>
      <c r="Q78" s="527"/>
      <c r="R78" s="527"/>
      <c r="S78" s="527"/>
      <c r="T78" s="527"/>
      <c r="U78" s="527"/>
      <c r="V78" s="527"/>
      <c r="W78" s="527"/>
      <c r="X78" s="527"/>
      <c r="Y78" s="527"/>
      <c r="Z78" s="527"/>
      <c r="AA78" s="527"/>
      <c r="AB78" s="527"/>
      <c r="AC78" s="527"/>
      <c r="AD78" s="527"/>
      <c r="AE78" s="527"/>
      <c r="AF78" s="527"/>
      <c r="AG78" s="527"/>
      <c r="AH78" s="527"/>
    </row>
    <row r="79" spans="1:34" x14ac:dyDescent="0.25">
      <c r="A79" s="527"/>
      <c r="B79" s="527"/>
      <c r="C79" s="527"/>
      <c r="D79" s="527"/>
      <c r="E79" s="527"/>
      <c r="F79" s="527"/>
      <c r="G79" s="527"/>
      <c r="H79" s="527"/>
      <c r="I79" s="527"/>
      <c r="J79" s="527"/>
      <c r="K79" s="527"/>
      <c r="L79" s="527"/>
      <c r="M79" s="527"/>
      <c r="N79" s="527"/>
      <c r="O79" s="527"/>
      <c r="P79" s="527"/>
      <c r="Q79" s="527"/>
      <c r="R79" s="527"/>
      <c r="S79" s="527"/>
      <c r="T79" s="527"/>
      <c r="U79" s="527"/>
      <c r="V79" s="527"/>
      <c r="W79" s="527"/>
      <c r="X79" s="527"/>
      <c r="Y79" s="527"/>
      <c r="Z79" s="527"/>
      <c r="AA79" s="527"/>
      <c r="AB79" s="527"/>
      <c r="AC79" s="527"/>
      <c r="AD79" s="527"/>
      <c r="AE79" s="527"/>
      <c r="AF79" s="527"/>
      <c r="AG79" s="527"/>
      <c r="AH79" s="527"/>
    </row>
    <row r="80" spans="1:34" x14ac:dyDescent="0.25">
      <c r="A80" s="527"/>
      <c r="B80" s="527"/>
      <c r="C80" s="527"/>
      <c r="D80" s="527"/>
      <c r="E80" s="527"/>
      <c r="F80" s="527"/>
      <c r="G80" s="527"/>
      <c r="H80" s="527"/>
      <c r="I80" s="527"/>
      <c r="J80" s="527"/>
      <c r="K80" s="527"/>
      <c r="L80" s="527"/>
      <c r="M80" s="527"/>
      <c r="N80" s="527"/>
      <c r="O80" s="527"/>
      <c r="P80" s="527"/>
      <c r="Q80" s="527"/>
      <c r="R80" s="527"/>
      <c r="S80" s="527"/>
      <c r="T80" s="527"/>
      <c r="U80" s="527"/>
      <c r="V80" s="527"/>
      <c r="W80" s="527"/>
      <c r="X80" s="527"/>
      <c r="Y80" s="527"/>
      <c r="Z80" s="527"/>
      <c r="AA80" s="527"/>
      <c r="AB80" s="527"/>
      <c r="AC80" s="527"/>
      <c r="AD80" s="527"/>
      <c r="AE80" s="527"/>
      <c r="AF80" s="527"/>
      <c r="AG80" s="527"/>
      <c r="AH80" s="527"/>
    </row>
    <row r="81" spans="1:34" x14ac:dyDescent="0.25">
      <c r="A81" s="527"/>
      <c r="B81" s="527"/>
      <c r="C81" s="527"/>
      <c r="D81" s="527"/>
      <c r="E81" s="527"/>
      <c r="F81" s="527"/>
      <c r="G81" s="527"/>
      <c r="H81" s="527"/>
      <c r="I81" s="527"/>
      <c r="J81" s="527"/>
      <c r="K81" s="527"/>
      <c r="L81" s="527"/>
      <c r="M81" s="527"/>
      <c r="N81" s="527"/>
      <c r="O81" s="527"/>
      <c r="P81" s="527"/>
      <c r="Q81" s="527"/>
      <c r="R81" s="527"/>
      <c r="S81" s="527"/>
      <c r="T81" s="527"/>
      <c r="U81" s="527"/>
      <c r="V81" s="527"/>
      <c r="W81" s="527"/>
      <c r="X81" s="527"/>
      <c r="Y81" s="527"/>
      <c r="Z81" s="527"/>
      <c r="AA81" s="527"/>
      <c r="AB81" s="527"/>
      <c r="AC81" s="527"/>
      <c r="AD81" s="527"/>
      <c r="AE81" s="527"/>
      <c r="AF81" s="527"/>
      <c r="AG81" s="527"/>
      <c r="AH81" s="527"/>
    </row>
    <row r="82" spans="1:34" x14ac:dyDescent="0.25">
      <c r="A82" s="527"/>
      <c r="B82" s="527"/>
      <c r="C82" s="527"/>
      <c r="D82" s="527"/>
      <c r="E82" s="527"/>
      <c r="F82" s="527"/>
      <c r="G82" s="527"/>
      <c r="H82" s="527"/>
      <c r="I82" s="527"/>
      <c r="J82" s="527"/>
      <c r="K82" s="527"/>
      <c r="L82" s="527"/>
      <c r="M82" s="527"/>
      <c r="N82" s="527"/>
      <c r="O82" s="527"/>
      <c r="P82" s="527"/>
      <c r="Q82" s="527"/>
      <c r="R82" s="527"/>
      <c r="S82" s="527"/>
      <c r="T82" s="527"/>
      <c r="U82" s="527"/>
      <c r="V82" s="527"/>
      <c r="W82" s="527"/>
      <c r="X82" s="527"/>
      <c r="Y82" s="527"/>
      <c r="Z82" s="527"/>
      <c r="AA82" s="527"/>
      <c r="AB82" s="527"/>
      <c r="AC82" s="527"/>
      <c r="AD82" s="527"/>
      <c r="AE82" s="527"/>
      <c r="AF82" s="527"/>
      <c r="AG82" s="527"/>
      <c r="AH82" s="527"/>
    </row>
    <row r="83" spans="1:34" x14ac:dyDescent="0.25">
      <c r="A83" s="527"/>
      <c r="B83" s="527"/>
      <c r="C83" s="527"/>
      <c r="D83" s="527"/>
      <c r="E83" s="527"/>
      <c r="F83" s="527"/>
      <c r="G83" s="527"/>
      <c r="H83" s="527"/>
      <c r="I83" s="527"/>
      <c r="J83" s="527"/>
      <c r="K83" s="527"/>
      <c r="L83" s="527"/>
      <c r="M83" s="527"/>
      <c r="N83" s="527"/>
      <c r="O83" s="527"/>
      <c r="P83" s="527"/>
      <c r="Q83" s="527"/>
      <c r="R83" s="527"/>
      <c r="S83" s="527"/>
      <c r="T83" s="527"/>
      <c r="U83" s="527"/>
      <c r="V83" s="527"/>
      <c r="W83" s="527"/>
      <c r="X83" s="527"/>
      <c r="Y83" s="527"/>
      <c r="Z83" s="527"/>
      <c r="AA83" s="527"/>
      <c r="AB83" s="527"/>
      <c r="AC83" s="527"/>
      <c r="AD83" s="527"/>
      <c r="AE83" s="527"/>
      <c r="AF83" s="527"/>
      <c r="AG83" s="527"/>
      <c r="AH83" s="527"/>
    </row>
    <row r="84" spans="1:34" x14ac:dyDescent="0.25">
      <c r="A84" s="527"/>
      <c r="B84" s="527"/>
      <c r="C84" s="527"/>
      <c r="D84" s="527"/>
      <c r="E84" s="527"/>
      <c r="F84" s="527"/>
      <c r="G84" s="527"/>
      <c r="H84" s="527"/>
      <c r="I84" s="527"/>
      <c r="J84" s="527"/>
      <c r="K84" s="527"/>
      <c r="L84" s="527"/>
      <c r="M84" s="527"/>
      <c r="N84" s="527"/>
      <c r="O84" s="527"/>
      <c r="P84" s="527"/>
      <c r="Q84" s="527"/>
      <c r="R84" s="527"/>
      <c r="S84" s="527"/>
      <c r="T84" s="527"/>
      <c r="U84" s="527"/>
      <c r="V84" s="527"/>
      <c r="W84" s="527"/>
      <c r="X84" s="527"/>
      <c r="Y84" s="527"/>
      <c r="Z84" s="527"/>
      <c r="AA84" s="527"/>
      <c r="AB84" s="527"/>
      <c r="AC84" s="527"/>
      <c r="AD84" s="527"/>
      <c r="AE84" s="527"/>
      <c r="AF84" s="527"/>
      <c r="AG84" s="527"/>
      <c r="AH84" s="527"/>
    </row>
    <row r="85" spans="1:34" x14ac:dyDescent="0.25">
      <c r="A85" s="527"/>
      <c r="B85" s="527"/>
      <c r="C85" s="527"/>
      <c r="D85" s="527"/>
      <c r="E85" s="527"/>
      <c r="F85" s="527"/>
      <c r="G85" s="527"/>
      <c r="H85" s="527"/>
      <c r="I85" s="527"/>
      <c r="J85" s="527"/>
      <c r="K85" s="527"/>
      <c r="L85" s="527"/>
      <c r="M85" s="527"/>
      <c r="N85" s="527"/>
      <c r="O85" s="527"/>
      <c r="P85" s="527"/>
      <c r="Q85" s="527"/>
      <c r="R85" s="527"/>
      <c r="S85" s="527"/>
      <c r="T85" s="527"/>
      <c r="U85" s="527"/>
      <c r="V85" s="527"/>
      <c r="W85" s="527"/>
      <c r="X85" s="527"/>
      <c r="Y85" s="527"/>
      <c r="Z85" s="527"/>
      <c r="AA85" s="527"/>
      <c r="AB85" s="527"/>
      <c r="AC85" s="527"/>
      <c r="AD85" s="527"/>
      <c r="AE85" s="527"/>
      <c r="AF85" s="527"/>
      <c r="AG85" s="527"/>
      <c r="AH85" s="527"/>
    </row>
    <row r="86" spans="1:34" x14ac:dyDescent="0.25">
      <c r="A86" s="527"/>
      <c r="B86" s="527"/>
      <c r="C86" s="527"/>
      <c r="D86" s="527"/>
      <c r="E86" s="527"/>
      <c r="F86" s="527"/>
      <c r="G86" s="527"/>
      <c r="H86" s="527"/>
      <c r="I86" s="527"/>
      <c r="J86" s="527"/>
      <c r="K86" s="527"/>
      <c r="L86" s="527"/>
      <c r="M86" s="527"/>
      <c r="N86" s="527"/>
      <c r="O86" s="527"/>
      <c r="P86" s="527"/>
      <c r="Q86" s="527"/>
      <c r="R86" s="527"/>
      <c r="S86" s="527"/>
      <c r="T86" s="527"/>
      <c r="U86" s="527"/>
      <c r="V86" s="527"/>
      <c r="W86" s="527"/>
      <c r="X86" s="527"/>
      <c r="Y86" s="527"/>
      <c r="Z86" s="527"/>
      <c r="AA86" s="527"/>
      <c r="AB86" s="527"/>
      <c r="AC86" s="527"/>
      <c r="AD86" s="527"/>
      <c r="AE86" s="527"/>
      <c r="AF86" s="527"/>
      <c r="AG86" s="527"/>
      <c r="AH86" s="527"/>
    </row>
    <row r="87" spans="1:34" x14ac:dyDescent="0.25">
      <c r="A87" s="527"/>
      <c r="B87" s="527"/>
      <c r="C87" s="527"/>
      <c r="D87" s="527"/>
      <c r="E87" s="527"/>
      <c r="F87" s="527"/>
      <c r="G87" s="527"/>
      <c r="H87" s="527"/>
      <c r="I87" s="527"/>
      <c r="J87" s="527"/>
      <c r="K87" s="527"/>
      <c r="L87" s="527"/>
      <c r="M87" s="527"/>
      <c r="N87" s="527"/>
      <c r="O87" s="527"/>
      <c r="P87" s="527"/>
      <c r="Q87" s="527"/>
      <c r="R87" s="527"/>
      <c r="S87" s="527"/>
      <c r="T87" s="527"/>
      <c r="U87" s="527"/>
      <c r="V87" s="527"/>
      <c r="W87" s="527"/>
      <c r="X87" s="527"/>
      <c r="Y87" s="527"/>
      <c r="Z87" s="527"/>
      <c r="AA87" s="527"/>
      <c r="AB87" s="527"/>
      <c r="AC87" s="527"/>
      <c r="AD87" s="527"/>
      <c r="AE87" s="527"/>
      <c r="AF87" s="527"/>
      <c r="AG87" s="527"/>
      <c r="AH87" s="527"/>
    </row>
    <row r="88" spans="1:34" x14ac:dyDescent="0.25">
      <c r="A88" s="527"/>
      <c r="B88" s="527"/>
      <c r="C88" s="527"/>
      <c r="D88" s="527"/>
      <c r="E88" s="527"/>
      <c r="F88" s="527"/>
      <c r="G88" s="527"/>
      <c r="H88" s="527"/>
      <c r="I88" s="527"/>
      <c r="J88" s="527"/>
      <c r="K88" s="527"/>
      <c r="L88" s="527"/>
      <c r="M88" s="527"/>
      <c r="N88" s="527"/>
      <c r="O88" s="527"/>
      <c r="P88" s="527"/>
      <c r="Q88" s="527"/>
      <c r="R88" s="527"/>
      <c r="S88" s="527"/>
      <c r="T88" s="527"/>
      <c r="U88" s="527"/>
      <c r="V88" s="527"/>
      <c r="W88" s="527"/>
      <c r="X88" s="527"/>
      <c r="Y88" s="527"/>
      <c r="Z88" s="527"/>
      <c r="AA88" s="527"/>
      <c r="AB88" s="527"/>
      <c r="AC88" s="527"/>
      <c r="AD88" s="527"/>
      <c r="AE88" s="527"/>
      <c r="AF88" s="527"/>
      <c r="AG88" s="527"/>
      <c r="AH88" s="527"/>
    </row>
    <row r="89" spans="1:34" x14ac:dyDescent="0.25">
      <c r="A89" s="527"/>
      <c r="B89" s="527"/>
      <c r="C89" s="527"/>
      <c r="D89" s="527"/>
      <c r="E89" s="527"/>
      <c r="F89" s="527"/>
      <c r="G89" s="527"/>
      <c r="H89" s="527"/>
      <c r="I89" s="527"/>
      <c r="J89" s="527"/>
      <c r="K89" s="527"/>
      <c r="L89" s="527"/>
      <c r="M89" s="527"/>
      <c r="N89" s="527"/>
      <c r="O89" s="527"/>
      <c r="P89" s="527"/>
      <c r="Q89" s="527"/>
      <c r="R89" s="527"/>
      <c r="S89" s="527"/>
      <c r="T89" s="527"/>
      <c r="U89" s="527"/>
      <c r="V89" s="527"/>
      <c r="W89" s="527"/>
      <c r="X89" s="527"/>
      <c r="Y89" s="527"/>
      <c r="Z89" s="527"/>
      <c r="AA89" s="527"/>
      <c r="AB89" s="527"/>
      <c r="AC89" s="527"/>
      <c r="AD89" s="527"/>
      <c r="AE89" s="527"/>
      <c r="AF89" s="527"/>
      <c r="AG89" s="527"/>
      <c r="AH89" s="527"/>
    </row>
    <row r="90" spans="1:34" x14ac:dyDescent="0.25">
      <c r="A90" s="527"/>
      <c r="B90" s="527"/>
      <c r="C90" s="527"/>
      <c r="D90" s="527"/>
      <c r="E90" s="527"/>
      <c r="F90" s="527"/>
      <c r="G90" s="527"/>
      <c r="H90" s="527"/>
      <c r="I90" s="527"/>
      <c r="J90" s="527"/>
      <c r="K90" s="527"/>
      <c r="L90" s="527"/>
      <c r="M90" s="527"/>
      <c r="N90" s="527"/>
      <c r="O90" s="527"/>
      <c r="P90" s="527"/>
      <c r="Q90" s="527"/>
      <c r="R90" s="527"/>
      <c r="S90" s="527"/>
      <c r="T90" s="527"/>
      <c r="U90" s="527"/>
      <c r="V90" s="527"/>
      <c r="W90" s="527"/>
      <c r="X90" s="527"/>
      <c r="Y90" s="527"/>
      <c r="Z90" s="527"/>
      <c r="AA90" s="527"/>
      <c r="AB90" s="527"/>
      <c r="AC90" s="527"/>
      <c r="AD90" s="527"/>
      <c r="AE90" s="527"/>
      <c r="AF90" s="527"/>
      <c r="AG90" s="527"/>
      <c r="AH90" s="527"/>
    </row>
    <row r="91" spans="1:34" x14ac:dyDescent="0.25">
      <c r="A91" s="527"/>
      <c r="B91" s="527"/>
      <c r="C91" s="527"/>
      <c r="D91" s="527"/>
      <c r="E91" s="527"/>
      <c r="F91" s="527"/>
      <c r="G91" s="527"/>
      <c r="H91" s="527"/>
      <c r="I91" s="527"/>
      <c r="J91" s="527"/>
      <c r="K91" s="527"/>
      <c r="L91" s="527"/>
      <c r="M91" s="527"/>
      <c r="N91" s="527"/>
      <c r="O91" s="527"/>
      <c r="P91" s="527"/>
      <c r="Q91" s="527"/>
      <c r="R91" s="527"/>
      <c r="S91" s="527"/>
      <c r="T91" s="527"/>
      <c r="U91" s="527"/>
      <c r="V91" s="527"/>
      <c r="W91" s="527"/>
      <c r="X91" s="527"/>
      <c r="Y91" s="527"/>
      <c r="Z91" s="527"/>
      <c r="AA91" s="527"/>
      <c r="AB91" s="527"/>
      <c r="AC91" s="527"/>
      <c r="AD91" s="527"/>
      <c r="AE91" s="527"/>
      <c r="AF91" s="527"/>
      <c r="AG91" s="527"/>
      <c r="AH91" s="527"/>
    </row>
    <row r="92" spans="1:34" x14ac:dyDescent="0.25">
      <c r="A92" s="527"/>
      <c r="B92" s="527"/>
      <c r="C92" s="527"/>
      <c r="D92" s="527"/>
      <c r="E92" s="527"/>
      <c r="F92" s="527"/>
      <c r="G92" s="527"/>
      <c r="H92" s="527"/>
      <c r="I92" s="527"/>
      <c r="J92" s="527"/>
      <c r="K92" s="527"/>
      <c r="L92" s="527"/>
      <c r="M92" s="527"/>
      <c r="N92" s="527"/>
      <c r="O92" s="527"/>
      <c r="P92" s="527"/>
      <c r="Q92" s="527"/>
      <c r="R92" s="527"/>
      <c r="S92" s="527"/>
      <c r="T92" s="527"/>
      <c r="U92" s="527"/>
      <c r="V92" s="527"/>
      <c r="W92" s="527"/>
      <c r="X92" s="527"/>
      <c r="Y92" s="527"/>
      <c r="Z92" s="527"/>
      <c r="AA92" s="527"/>
      <c r="AB92" s="527"/>
      <c r="AC92" s="527"/>
      <c r="AD92" s="527"/>
      <c r="AE92" s="527"/>
      <c r="AF92" s="527"/>
      <c r="AG92" s="527"/>
      <c r="AH92" s="527"/>
    </row>
    <row r="93" spans="1:34" x14ac:dyDescent="0.25">
      <c r="A93" s="527"/>
      <c r="B93" s="527"/>
      <c r="C93" s="527"/>
      <c r="D93" s="527"/>
      <c r="E93" s="527"/>
      <c r="F93" s="527"/>
      <c r="G93" s="527"/>
      <c r="H93" s="527"/>
      <c r="I93" s="527"/>
      <c r="J93" s="527"/>
      <c r="K93" s="527"/>
      <c r="L93" s="527"/>
      <c r="M93" s="527"/>
      <c r="N93" s="527"/>
      <c r="O93" s="527"/>
      <c r="P93" s="527"/>
      <c r="Q93" s="527"/>
      <c r="R93" s="527"/>
      <c r="S93" s="527"/>
      <c r="T93" s="527"/>
      <c r="U93" s="527"/>
      <c r="V93" s="527"/>
      <c r="W93" s="527"/>
      <c r="X93" s="527"/>
      <c r="Y93" s="527"/>
      <c r="Z93" s="527"/>
      <c r="AA93" s="527"/>
      <c r="AB93" s="527"/>
      <c r="AC93" s="527"/>
      <c r="AD93" s="527"/>
      <c r="AE93" s="527"/>
      <c r="AF93" s="527"/>
      <c r="AG93" s="527"/>
      <c r="AH93" s="527"/>
    </row>
    <row r="94" spans="1:34" x14ac:dyDescent="0.25">
      <c r="A94" s="527"/>
      <c r="B94" s="527"/>
      <c r="C94" s="527"/>
      <c r="D94" s="527"/>
      <c r="E94" s="527"/>
      <c r="F94" s="527"/>
      <c r="G94" s="527"/>
      <c r="H94" s="527"/>
      <c r="I94" s="527"/>
      <c r="J94" s="527"/>
      <c r="K94" s="527"/>
      <c r="L94" s="527"/>
      <c r="M94" s="527"/>
      <c r="N94" s="527"/>
      <c r="O94" s="527"/>
      <c r="P94" s="527"/>
      <c r="Q94" s="527"/>
      <c r="R94" s="527"/>
      <c r="S94" s="527"/>
      <c r="T94" s="527"/>
      <c r="U94" s="527"/>
      <c r="V94" s="527"/>
      <c r="W94" s="527"/>
      <c r="X94" s="527"/>
      <c r="Y94" s="527"/>
      <c r="Z94" s="527"/>
      <c r="AA94" s="527"/>
      <c r="AB94" s="527"/>
      <c r="AC94" s="527"/>
      <c r="AD94" s="527"/>
      <c r="AE94" s="527"/>
      <c r="AF94" s="527"/>
      <c r="AG94" s="527"/>
      <c r="AH94" s="527"/>
    </row>
    <row r="95" spans="1:34" x14ac:dyDescent="0.25">
      <c r="A95" s="527"/>
      <c r="B95" s="527"/>
      <c r="C95" s="527"/>
      <c r="D95" s="527"/>
      <c r="E95" s="527"/>
      <c r="F95" s="527"/>
      <c r="G95" s="527"/>
      <c r="H95" s="527"/>
      <c r="I95" s="527"/>
      <c r="J95" s="527"/>
      <c r="K95" s="527"/>
      <c r="L95" s="527"/>
      <c r="M95" s="527"/>
      <c r="N95" s="527"/>
      <c r="O95" s="527"/>
      <c r="P95" s="527"/>
      <c r="Q95" s="527"/>
      <c r="R95" s="527"/>
      <c r="S95" s="527"/>
      <c r="T95" s="527"/>
      <c r="U95" s="527"/>
      <c r="V95" s="527"/>
      <c r="W95" s="527"/>
      <c r="X95" s="527"/>
      <c r="Y95" s="527"/>
      <c r="Z95" s="527"/>
      <c r="AA95" s="527"/>
      <c r="AB95" s="527"/>
      <c r="AC95" s="527"/>
      <c r="AD95" s="527"/>
      <c r="AE95" s="527"/>
      <c r="AF95" s="527"/>
      <c r="AG95" s="527"/>
      <c r="AH95" s="527"/>
    </row>
    <row r="96" spans="1:34" x14ac:dyDescent="0.25">
      <c r="A96" s="527"/>
      <c r="B96" s="527"/>
      <c r="C96" s="527"/>
      <c r="D96" s="527"/>
      <c r="E96" s="527"/>
      <c r="F96" s="527"/>
      <c r="G96" s="527"/>
      <c r="H96" s="527"/>
      <c r="I96" s="527"/>
      <c r="J96" s="527"/>
      <c r="K96" s="527"/>
      <c r="L96" s="527"/>
      <c r="M96" s="527"/>
      <c r="N96" s="527"/>
      <c r="O96" s="527"/>
      <c r="P96" s="527"/>
      <c r="Q96" s="527"/>
      <c r="R96" s="527"/>
      <c r="S96" s="527"/>
      <c r="T96" s="527"/>
      <c r="U96" s="527"/>
      <c r="V96" s="527"/>
      <c r="W96" s="527"/>
      <c r="X96" s="527"/>
      <c r="Y96" s="527"/>
      <c r="Z96" s="527"/>
      <c r="AA96" s="527"/>
      <c r="AB96" s="527"/>
      <c r="AC96" s="527"/>
      <c r="AD96" s="527"/>
      <c r="AE96" s="527"/>
      <c r="AF96" s="527"/>
      <c r="AG96" s="527"/>
      <c r="AH96" s="527"/>
    </row>
    <row r="97" spans="1:34" x14ac:dyDescent="0.25">
      <c r="A97" s="527"/>
      <c r="B97" s="527"/>
      <c r="C97" s="527"/>
      <c r="D97" s="527"/>
      <c r="E97" s="527"/>
      <c r="F97" s="527"/>
      <c r="G97" s="527"/>
      <c r="H97" s="527"/>
      <c r="I97" s="527"/>
      <c r="J97" s="527"/>
      <c r="K97" s="527"/>
      <c r="L97" s="527"/>
      <c r="M97" s="527"/>
      <c r="N97" s="527"/>
      <c r="O97" s="527"/>
      <c r="P97" s="527"/>
      <c r="Q97" s="527"/>
      <c r="R97" s="527"/>
      <c r="S97" s="527"/>
      <c r="T97" s="527"/>
      <c r="U97" s="527"/>
      <c r="V97" s="527"/>
      <c r="W97" s="527"/>
      <c r="X97" s="527"/>
      <c r="Y97" s="527"/>
      <c r="Z97" s="527"/>
      <c r="AA97" s="527"/>
      <c r="AB97" s="527"/>
      <c r="AC97" s="527"/>
      <c r="AD97" s="527"/>
      <c r="AE97" s="527"/>
      <c r="AF97" s="527"/>
      <c r="AG97" s="527"/>
      <c r="AH97" s="527"/>
    </row>
    <row r="98" spans="1:34" x14ac:dyDescent="0.25">
      <c r="A98" s="527"/>
      <c r="B98" s="527"/>
      <c r="C98" s="527"/>
      <c r="D98" s="527"/>
      <c r="E98" s="527"/>
      <c r="F98" s="527"/>
      <c r="G98" s="527"/>
      <c r="H98" s="527"/>
      <c r="I98" s="527"/>
      <c r="J98" s="527"/>
      <c r="K98" s="527"/>
      <c r="L98" s="527"/>
      <c r="M98" s="527"/>
      <c r="N98" s="527"/>
      <c r="O98" s="527"/>
      <c r="P98" s="527"/>
      <c r="Q98" s="527"/>
      <c r="R98" s="527"/>
      <c r="S98" s="527"/>
      <c r="T98" s="527"/>
      <c r="U98" s="527"/>
      <c r="V98" s="527"/>
      <c r="W98" s="527"/>
      <c r="X98" s="527"/>
      <c r="Y98" s="527"/>
      <c r="Z98" s="527"/>
      <c r="AA98" s="527"/>
      <c r="AB98" s="527"/>
      <c r="AC98" s="527"/>
      <c r="AD98" s="527"/>
      <c r="AE98" s="527"/>
      <c r="AF98" s="527"/>
      <c r="AG98" s="527"/>
      <c r="AH98" s="527"/>
    </row>
    <row r="99" spans="1:34" x14ac:dyDescent="0.25">
      <c r="A99" s="527"/>
      <c r="B99" s="527"/>
      <c r="C99" s="527"/>
      <c r="D99" s="527"/>
      <c r="E99" s="527"/>
      <c r="F99" s="527"/>
      <c r="G99" s="527"/>
      <c r="H99" s="527"/>
      <c r="I99" s="527"/>
      <c r="J99" s="527"/>
      <c r="K99" s="527"/>
      <c r="L99" s="527"/>
      <c r="M99" s="527"/>
      <c r="N99" s="527"/>
      <c r="O99" s="527"/>
      <c r="P99" s="527"/>
      <c r="Q99" s="527"/>
      <c r="R99" s="527"/>
      <c r="S99" s="527"/>
      <c r="T99" s="527"/>
      <c r="U99" s="527"/>
      <c r="V99" s="527"/>
      <c r="W99" s="527"/>
      <c r="X99" s="527"/>
      <c r="Y99" s="527"/>
      <c r="Z99" s="527"/>
      <c r="AA99" s="527"/>
      <c r="AB99" s="527"/>
      <c r="AC99" s="527"/>
      <c r="AD99" s="527"/>
      <c r="AE99" s="527"/>
      <c r="AF99" s="527"/>
      <c r="AG99" s="527"/>
      <c r="AH99" s="527"/>
    </row>
    <row r="100" spans="1:34" x14ac:dyDescent="0.25">
      <c r="A100" s="527"/>
      <c r="B100" s="527"/>
      <c r="C100" s="527"/>
      <c r="D100" s="527"/>
      <c r="E100" s="527"/>
      <c r="F100" s="527"/>
      <c r="G100" s="527"/>
      <c r="H100" s="527"/>
      <c r="I100" s="527"/>
      <c r="J100" s="527"/>
      <c r="K100" s="527"/>
      <c r="L100" s="527"/>
      <c r="M100" s="527"/>
      <c r="N100" s="527"/>
      <c r="O100" s="527"/>
      <c r="P100" s="527"/>
      <c r="Q100" s="527"/>
      <c r="R100" s="527"/>
      <c r="S100" s="527"/>
      <c r="T100" s="527"/>
      <c r="U100" s="527"/>
      <c r="V100" s="527"/>
      <c r="W100" s="527"/>
      <c r="X100" s="527"/>
      <c r="Y100" s="527"/>
      <c r="Z100" s="527"/>
      <c r="AA100" s="527"/>
      <c r="AB100" s="527"/>
      <c r="AC100" s="527"/>
      <c r="AD100" s="527"/>
      <c r="AE100" s="527"/>
      <c r="AF100" s="527"/>
      <c r="AG100" s="527"/>
      <c r="AH100" s="527"/>
    </row>
    <row r="101" spans="1:34" x14ac:dyDescent="0.25">
      <c r="A101" s="527"/>
      <c r="B101" s="527"/>
      <c r="C101" s="527"/>
      <c r="D101" s="527"/>
      <c r="E101" s="527"/>
      <c r="F101" s="527"/>
      <c r="G101" s="527"/>
      <c r="H101" s="527"/>
      <c r="I101" s="527"/>
      <c r="J101" s="527"/>
      <c r="K101" s="527"/>
      <c r="L101" s="527"/>
      <c r="M101" s="527"/>
      <c r="N101" s="527"/>
      <c r="O101" s="527"/>
      <c r="P101" s="527"/>
      <c r="Q101" s="527"/>
      <c r="R101" s="527"/>
      <c r="S101" s="527"/>
      <c r="T101" s="527"/>
      <c r="U101" s="527"/>
      <c r="V101" s="527"/>
      <c r="W101" s="527"/>
      <c r="X101" s="527"/>
      <c r="Y101" s="527"/>
      <c r="Z101" s="527"/>
      <c r="AA101" s="527"/>
      <c r="AB101" s="527"/>
      <c r="AC101" s="527"/>
      <c r="AD101" s="527"/>
      <c r="AE101" s="527"/>
      <c r="AF101" s="527"/>
      <c r="AG101" s="527"/>
      <c r="AH101" s="527"/>
    </row>
    <row r="102" spans="1:34" x14ac:dyDescent="0.25">
      <c r="A102" s="527"/>
      <c r="B102" s="527"/>
      <c r="C102" s="527"/>
      <c r="D102" s="527"/>
      <c r="E102" s="527"/>
      <c r="F102" s="527"/>
      <c r="G102" s="527"/>
      <c r="H102" s="527"/>
      <c r="I102" s="527"/>
      <c r="J102" s="527"/>
      <c r="K102" s="527"/>
      <c r="L102" s="527"/>
      <c r="M102" s="527"/>
      <c r="N102" s="527"/>
      <c r="O102" s="527"/>
      <c r="P102" s="527"/>
      <c r="Q102" s="527"/>
      <c r="R102" s="527"/>
      <c r="S102" s="527"/>
      <c r="T102" s="527"/>
      <c r="U102" s="527"/>
      <c r="V102" s="527"/>
      <c r="W102" s="527"/>
      <c r="X102" s="527"/>
      <c r="Y102" s="527"/>
      <c r="Z102" s="527"/>
      <c r="AA102" s="527"/>
      <c r="AB102" s="527"/>
      <c r="AC102" s="527"/>
      <c r="AD102" s="527"/>
      <c r="AE102" s="527"/>
      <c r="AF102" s="527"/>
      <c r="AG102" s="527"/>
      <c r="AH102" s="527"/>
    </row>
    <row r="103" spans="1:34" x14ac:dyDescent="0.25">
      <c r="A103" s="527"/>
      <c r="B103" s="527"/>
      <c r="C103" s="527"/>
      <c r="D103" s="527"/>
      <c r="E103" s="527"/>
      <c r="F103" s="527"/>
      <c r="G103" s="527"/>
      <c r="H103" s="527"/>
      <c r="I103" s="527"/>
      <c r="J103" s="527"/>
      <c r="K103" s="527"/>
      <c r="L103" s="527"/>
      <c r="M103" s="527"/>
      <c r="N103" s="527"/>
      <c r="O103" s="527"/>
      <c r="P103" s="527"/>
      <c r="Q103" s="527"/>
      <c r="R103" s="527"/>
      <c r="S103" s="527"/>
      <c r="T103" s="527"/>
      <c r="U103" s="527"/>
      <c r="V103" s="527"/>
      <c r="W103" s="527"/>
      <c r="X103" s="527"/>
      <c r="Y103" s="527"/>
      <c r="Z103" s="527"/>
      <c r="AA103" s="527"/>
      <c r="AB103" s="527"/>
      <c r="AC103" s="527"/>
      <c r="AD103" s="527"/>
      <c r="AE103" s="527"/>
      <c r="AF103" s="527"/>
      <c r="AG103" s="527"/>
      <c r="AH103" s="527"/>
    </row>
    <row r="104" spans="1:34" x14ac:dyDescent="0.25">
      <c r="A104" s="527"/>
      <c r="B104" s="527"/>
      <c r="C104" s="527"/>
      <c r="D104" s="527"/>
      <c r="E104" s="527"/>
      <c r="F104" s="527"/>
      <c r="G104" s="527"/>
      <c r="H104" s="527"/>
      <c r="I104" s="527"/>
      <c r="J104" s="527"/>
      <c r="K104" s="527"/>
      <c r="L104" s="527"/>
      <c r="M104" s="527"/>
      <c r="N104" s="527"/>
      <c r="O104" s="527"/>
      <c r="P104" s="527"/>
      <c r="Q104" s="527"/>
      <c r="R104" s="527"/>
      <c r="S104" s="527"/>
      <c r="T104" s="527"/>
      <c r="U104" s="527"/>
      <c r="V104" s="527"/>
      <c r="W104" s="527"/>
      <c r="X104" s="527"/>
      <c r="Y104" s="527"/>
      <c r="Z104" s="527"/>
      <c r="AA104" s="527"/>
      <c r="AB104" s="527"/>
      <c r="AC104" s="527"/>
      <c r="AD104" s="527"/>
      <c r="AE104" s="527"/>
      <c r="AF104" s="527"/>
      <c r="AG104" s="527"/>
      <c r="AH104" s="527"/>
    </row>
    <row r="105" spans="1:34" x14ac:dyDescent="0.25">
      <c r="A105" s="527"/>
      <c r="B105" s="527"/>
      <c r="C105" s="527"/>
      <c r="D105" s="527"/>
      <c r="E105" s="527"/>
      <c r="F105" s="527"/>
      <c r="G105" s="527"/>
      <c r="H105" s="527"/>
      <c r="I105" s="527"/>
      <c r="J105" s="527"/>
      <c r="K105" s="527"/>
      <c r="L105" s="527"/>
      <c r="M105" s="527"/>
      <c r="N105" s="527"/>
      <c r="O105" s="527"/>
      <c r="P105" s="527"/>
      <c r="Q105" s="527"/>
      <c r="R105" s="527"/>
      <c r="S105" s="527"/>
      <c r="T105" s="527"/>
      <c r="U105" s="527"/>
      <c r="V105" s="527"/>
      <c r="W105" s="527"/>
      <c r="X105" s="527"/>
      <c r="Y105" s="527"/>
      <c r="Z105" s="527"/>
      <c r="AA105" s="527"/>
      <c r="AB105" s="527"/>
      <c r="AC105" s="527"/>
      <c r="AD105" s="527"/>
      <c r="AE105" s="527"/>
      <c r="AF105" s="527"/>
      <c r="AG105" s="527"/>
      <c r="AH105" s="527"/>
    </row>
    <row r="106" spans="1:34" x14ac:dyDescent="0.25">
      <c r="A106" s="527"/>
      <c r="B106" s="527"/>
      <c r="C106" s="527"/>
      <c r="D106" s="527"/>
      <c r="E106" s="527"/>
      <c r="F106" s="527"/>
      <c r="G106" s="527"/>
      <c r="H106" s="527"/>
      <c r="I106" s="527"/>
      <c r="J106" s="527"/>
      <c r="K106" s="527"/>
      <c r="L106" s="527"/>
      <c r="M106" s="527"/>
      <c r="N106" s="527"/>
      <c r="O106" s="527"/>
      <c r="P106" s="527"/>
      <c r="Q106" s="527"/>
      <c r="R106" s="527"/>
      <c r="S106" s="527"/>
      <c r="T106" s="527"/>
      <c r="U106" s="527"/>
      <c r="V106" s="527"/>
      <c r="W106" s="527"/>
      <c r="X106" s="527"/>
      <c r="Y106" s="527"/>
      <c r="Z106" s="527"/>
      <c r="AA106" s="527"/>
      <c r="AB106" s="527"/>
      <c r="AC106" s="527"/>
      <c r="AD106" s="527"/>
      <c r="AE106" s="527"/>
      <c r="AF106" s="527"/>
      <c r="AG106" s="527"/>
      <c r="AH106" s="527"/>
    </row>
    <row r="107" spans="1:34" x14ac:dyDescent="0.25">
      <c r="A107" s="527"/>
      <c r="B107" s="527"/>
      <c r="C107" s="527"/>
      <c r="D107" s="527"/>
      <c r="E107" s="527"/>
      <c r="F107" s="527"/>
      <c r="G107" s="527"/>
      <c r="H107" s="527"/>
      <c r="I107" s="527"/>
      <c r="J107" s="527"/>
      <c r="K107" s="527"/>
      <c r="L107" s="527"/>
      <c r="M107" s="527"/>
      <c r="N107" s="527"/>
      <c r="O107" s="527"/>
      <c r="P107" s="527"/>
      <c r="Q107" s="527"/>
      <c r="R107" s="527"/>
      <c r="S107" s="527"/>
      <c r="T107" s="527"/>
      <c r="U107" s="527"/>
      <c r="V107" s="527"/>
      <c r="W107" s="527"/>
      <c r="X107" s="527"/>
      <c r="Y107" s="527"/>
      <c r="Z107" s="527"/>
      <c r="AA107" s="527"/>
      <c r="AB107" s="527"/>
      <c r="AC107" s="527"/>
      <c r="AD107" s="527"/>
      <c r="AE107" s="527"/>
      <c r="AF107" s="527"/>
      <c r="AG107" s="527"/>
      <c r="AH107" s="527"/>
    </row>
    <row r="108" spans="1:34" x14ac:dyDescent="0.25">
      <c r="A108" s="527"/>
      <c r="B108" s="527"/>
      <c r="C108" s="527"/>
      <c r="D108" s="527"/>
      <c r="E108" s="527"/>
      <c r="F108" s="527"/>
      <c r="G108" s="527"/>
      <c r="H108" s="527"/>
      <c r="I108" s="527"/>
      <c r="J108" s="527"/>
      <c r="K108" s="527"/>
      <c r="L108" s="527"/>
      <c r="M108" s="527"/>
      <c r="N108" s="527"/>
      <c r="O108" s="527"/>
      <c r="P108" s="527"/>
      <c r="Q108" s="527"/>
      <c r="R108" s="527"/>
      <c r="S108" s="527"/>
      <c r="T108" s="527"/>
      <c r="U108" s="527"/>
      <c r="V108" s="527"/>
      <c r="W108" s="527"/>
      <c r="X108" s="527"/>
      <c r="Y108" s="527"/>
      <c r="Z108" s="527"/>
      <c r="AA108" s="527"/>
      <c r="AB108" s="527"/>
      <c r="AC108" s="527"/>
      <c r="AD108" s="527"/>
      <c r="AE108" s="527"/>
      <c r="AF108" s="527"/>
      <c r="AG108" s="527"/>
      <c r="AH108" s="527"/>
    </row>
    <row r="109" spans="1:34" x14ac:dyDescent="0.25">
      <c r="A109" s="527"/>
      <c r="B109" s="527"/>
      <c r="C109" s="527"/>
      <c r="D109" s="527"/>
      <c r="E109" s="527"/>
      <c r="F109" s="527"/>
      <c r="G109" s="527"/>
      <c r="H109" s="527"/>
      <c r="I109" s="527"/>
      <c r="J109" s="527"/>
      <c r="K109" s="527"/>
      <c r="L109" s="527"/>
      <c r="M109" s="527"/>
      <c r="N109" s="527"/>
      <c r="O109" s="527"/>
      <c r="P109" s="527"/>
      <c r="Q109" s="527"/>
      <c r="R109" s="527"/>
      <c r="S109" s="527"/>
      <c r="T109" s="527"/>
      <c r="U109" s="527"/>
      <c r="V109" s="527"/>
      <c r="W109" s="527"/>
      <c r="X109" s="527"/>
      <c r="Y109" s="527"/>
      <c r="Z109" s="527"/>
      <c r="AA109" s="527"/>
      <c r="AB109" s="527"/>
      <c r="AC109" s="527"/>
      <c r="AD109" s="527"/>
      <c r="AE109" s="527"/>
      <c r="AF109" s="527"/>
      <c r="AG109" s="527"/>
      <c r="AH109" s="527"/>
    </row>
    <row r="110" spans="1:34" x14ac:dyDescent="0.25">
      <c r="A110" s="527"/>
      <c r="B110" s="527"/>
      <c r="C110" s="527"/>
      <c r="D110" s="527"/>
      <c r="E110" s="527"/>
      <c r="F110" s="527"/>
      <c r="G110" s="527"/>
      <c r="H110" s="527"/>
      <c r="I110" s="527"/>
      <c r="J110" s="527"/>
      <c r="K110" s="527"/>
      <c r="L110" s="527"/>
      <c r="M110" s="527"/>
      <c r="N110" s="527"/>
      <c r="O110" s="527"/>
      <c r="P110" s="527"/>
      <c r="Q110" s="527"/>
      <c r="R110" s="527"/>
      <c r="S110" s="527"/>
      <c r="T110" s="527"/>
      <c r="U110" s="527"/>
      <c r="V110" s="527"/>
      <c r="W110" s="527"/>
      <c r="X110" s="527"/>
      <c r="Y110" s="527"/>
      <c r="Z110" s="527"/>
      <c r="AA110" s="527"/>
      <c r="AB110" s="527"/>
      <c r="AC110" s="527"/>
      <c r="AD110" s="527"/>
      <c r="AE110" s="527"/>
      <c r="AF110" s="527"/>
      <c r="AG110" s="527"/>
      <c r="AH110" s="527"/>
    </row>
    <row r="111" spans="1:34" x14ac:dyDescent="0.25">
      <c r="A111" s="527"/>
      <c r="B111" s="527"/>
      <c r="C111" s="527"/>
      <c r="D111" s="527"/>
      <c r="E111" s="527"/>
      <c r="F111" s="527"/>
      <c r="G111" s="527"/>
      <c r="H111" s="527"/>
      <c r="I111" s="527"/>
      <c r="J111" s="527"/>
      <c r="K111" s="527"/>
      <c r="L111" s="527"/>
      <c r="M111" s="527"/>
      <c r="N111" s="527"/>
      <c r="O111" s="527"/>
      <c r="P111" s="527"/>
      <c r="Q111" s="527"/>
      <c r="R111" s="527"/>
      <c r="S111" s="527"/>
      <c r="T111" s="527"/>
      <c r="U111" s="527"/>
      <c r="V111" s="527"/>
      <c r="W111" s="527"/>
      <c r="X111" s="527"/>
      <c r="Y111" s="527"/>
      <c r="Z111" s="527"/>
      <c r="AA111" s="527"/>
      <c r="AB111" s="527"/>
      <c r="AC111" s="527"/>
      <c r="AD111" s="527"/>
      <c r="AE111" s="527"/>
      <c r="AF111" s="527"/>
      <c r="AG111" s="527"/>
      <c r="AH111" s="527"/>
    </row>
    <row r="112" spans="1:34" x14ac:dyDescent="0.25">
      <c r="A112" s="527"/>
      <c r="B112" s="527"/>
      <c r="C112" s="527"/>
      <c r="D112" s="527"/>
      <c r="E112" s="527"/>
      <c r="F112" s="527"/>
      <c r="G112" s="527"/>
      <c r="H112" s="527"/>
      <c r="I112" s="527"/>
      <c r="J112" s="527"/>
      <c r="K112" s="527"/>
      <c r="L112" s="527"/>
      <c r="M112" s="527"/>
      <c r="N112" s="527"/>
      <c r="O112" s="527"/>
      <c r="P112" s="527"/>
      <c r="Q112" s="527"/>
      <c r="R112" s="527"/>
      <c r="S112" s="527"/>
      <c r="T112" s="527"/>
      <c r="U112" s="527"/>
      <c r="V112" s="527"/>
      <c r="W112" s="527"/>
      <c r="X112" s="527"/>
      <c r="Y112" s="527"/>
      <c r="Z112" s="527"/>
      <c r="AA112" s="527"/>
      <c r="AB112" s="527"/>
      <c r="AC112" s="527"/>
      <c r="AD112" s="527"/>
      <c r="AE112" s="527"/>
      <c r="AF112" s="527"/>
      <c r="AG112" s="527"/>
      <c r="AH112" s="527"/>
    </row>
    <row r="113" spans="1:34" x14ac:dyDescent="0.25">
      <c r="A113" s="527"/>
      <c r="B113" s="527"/>
      <c r="C113" s="527"/>
      <c r="D113" s="527"/>
      <c r="E113" s="527"/>
      <c r="F113" s="527"/>
      <c r="G113" s="527"/>
      <c r="H113" s="527"/>
      <c r="I113" s="527"/>
      <c r="J113" s="527"/>
      <c r="K113" s="527"/>
      <c r="L113" s="527"/>
      <c r="M113" s="527"/>
      <c r="N113" s="527"/>
      <c r="O113" s="527"/>
      <c r="P113" s="527"/>
      <c r="Q113" s="527"/>
      <c r="R113" s="527"/>
      <c r="S113" s="527"/>
      <c r="T113" s="527"/>
      <c r="U113" s="527"/>
      <c r="V113" s="527"/>
      <c r="W113" s="527"/>
      <c r="X113" s="527"/>
      <c r="Y113" s="527"/>
      <c r="Z113" s="527"/>
      <c r="AA113" s="527"/>
      <c r="AB113" s="527"/>
      <c r="AC113" s="527"/>
      <c r="AD113" s="527"/>
      <c r="AE113" s="527"/>
      <c r="AF113" s="527"/>
      <c r="AG113" s="527"/>
      <c r="AH113" s="527"/>
    </row>
    <row r="114" spans="1:34" x14ac:dyDescent="0.25">
      <c r="A114" s="527"/>
      <c r="B114" s="527"/>
      <c r="C114" s="527"/>
      <c r="D114" s="527"/>
      <c r="E114" s="527"/>
      <c r="F114" s="527"/>
      <c r="G114" s="527"/>
      <c r="H114" s="527"/>
      <c r="I114" s="527"/>
      <c r="J114" s="527"/>
      <c r="K114" s="527"/>
      <c r="L114" s="527"/>
      <c r="M114" s="527"/>
      <c r="N114" s="527"/>
      <c r="O114" s="527"/>
      <c r="P114" s="527"/>
      <c r="Q114" s="527"/>
      <c r="R114" s="527"/>
      <c r="S114" s="527"/>
      <c r="T114" s="527"/>
      <c r="U114" s="527"/>
      <c r="V114" s="527"/>
      <c r="W114" s="527"/>
      <c r="X114" s="527"/>
      <c r="Y114" s="527"/>
      <c r="Z114" s="527"/>
      <c r="AA114" s="527"/>
      <c r="AB114" s="527"/>
      <c r="AC114" s="527"/>
      <c r="AD114" s="527"/>
      <c r="AE114" s="527"/>
      <c r="AF114" s="527"/>
      <c r="AG114" s="527"/>
      <c r="AH114" s="527"/>
    </row>
    <row r="115" spans="1:34" x14ac:dyDescent="0.25">
      <c r="A115" s="527"/>
      <c r="B115" s="527"/>
      <c r="C115" s="527"/>
      <c r="D115" s="527"/>
      <c r="E115" s="527"/>
      <c r="F115" s="527"/>
      <c r="G115" s="527"/>
      <c r="H115" s="527"/>
      <c r="I115" s="527"/>
      <c r="J115" s="527"/>
      <c r="K115" s="527"/>
      <c r="L115" s="527"/>
      <c r="M115" s="527"/>
      <c r="N115" s="527"/>
      <c r="O115" s="527"/>
      <c r="P115" s="527"/>
      <c r="Q115" s="527"/>
      <c r="R115" s="527"/>
      <c r="S115" s="527"/>
      <c r="T115" s="527"/>
      <c r="U115" s="527"/>
      <c r="V115" s="527"/>
      <c r="W115" s="527"/>
      <c r="X115" s="527"/>
      <c r="Y115" s="527"/>
      <c r="Z115" s="527"/>
      <c r="AA115" s="527"/>
      <c r="AB115" s="527"/>
      <c r="AC115" s="527"/>
      <c r="AD115" s="527"/>
      <c r="AE115" s="527"/>
      <c r="AF115" s="527"/>
      <c r="AG115" s="527"/>
      <c r="AH115" s="527"/>
    </row>
    <row r="116" spans="1:34" x14ac:dyDescent="0.25">
      <c r="A116" s="527"/>
      <c r="B116" s="527"/>
      <c r="C116" s="527"/>
      <c r="D116" s="527"/>
      <c r="E116" s="527"/>
      <c r="F116" s="527"/>
      <c r="G116" s="527"/>
      <c r="H116" s="527"/>
      <c r="I116" s="527"/>
      <c r="J116" s="527"/>
      <c r="K116" s="527"/>
      <c r="L116" s="527"/>
      <c r="M116" s="527"/>
      <c r="N116" s="527"/>
      <c r="O116" s="527"/>
      <c r="P116" s="527"/>
      <c r="Q116" s="527"/>
      <c r="R116" s="527"/>
      <c r="S116" s="527"/>
      <c r="T116" s="527"/>
      <c r="U116" s="527"/>
      <c r="V116" s="527"/>
      <c r="W116" s="527"/>
      <c r="X116" s="527"/>
      <c r="Y116" s="527"/>
      <c r="Z116" s="527"/>
      <c r="AA116" s="527"/>
      <c r="AB116" s="527"/>
      <c r="AC116" s="527"/>
      <c r="AD116" s="527"/>
      <c r="AE116" s="527"/>
      <c r="AF116" s="527"/>
      <c r="AG116" s="527"/>
      <c r="AH116" s="527"/>
    </row>
    <row r="117" spans="1:34" x14ac:dyDescent="0.25">
      <c r="A117" s="527"/>
      <c r="B117" s="527"/>
      <c r="C117" s="527"/>
      <c r="D117" s="527"/>
      <c r="E117" s="527"/>
      <c r="F117" s="527"/>
      <c r="G117" s="527"/>
      <c r="H117" s="527"/>
      <c r="I117" s="527"/>
      <c r="J117" s="527"/>
      <c r="K117" s="527"/>
      <c r="L117" s="527"/>
      <c r="M117" s="527"/>
      <c r="N117" s="527"/>
      <c r="O117" s="527"/>
      <c r="P117" s="527"/>
      <c r="Q117" s="527"/>
      <c r="R117" s="527"/>
      <c r="S117" s="527"/>
      <c r="T117" s="527"/>
      <c r="U117" s="527"/>
      <c r="V117" s="527"/>
      <c r="W117" s="527"/>
      <c r="X117" s="527"/>
      <c r="Y117" s="527"/>
      <c r="Z117" s="527"/>
      <c r="AA117" s="527"/>
      <c r="AB117" s="527"/>
      <c r="AC117" s="527"/>
      <c r="AD117" s="527"/>
      <c r="AE117" s="527"/>
      <c r="AF117" s="527"/>
      <c r="AG117" s="527"/>
      <c r="AH117" s="527"/>
    </row>
    <row r="118" spans="1:34" x14ac:dyDescent="0.25">
      <c r="A118" s="527"/>
      <c r="B118" s="527"/>
      <c r="C118" s="527"/>
      <c r="D118" s="527"/>
      <c r="E118" s="527"/>
      <c r="F118" s="527"/>
      <c r="G118" s="527"/>
      <c r="H118" s="527"/>
      <c r="I118" s="527"/>
      <c r="J118" s="527"/>
      <c r="K118" s="527"/>
      <c r="L118" s="527"/>
      <c r="M118" s="527"/>
      <c r="N118" s="527"/>
      <c r="O118" s="527"/>
      <c r="P118" s="527"/>
      <c r="Q118" s="527"/>
      <c r="R118" s="527"/>
      <c r="S118" s="527"/>
      <c r="T118" s="527"/>
      <c r="U118" s="527"/>
      <c r="V118" s="527"/>
      <c r="W118" s="527"/>
      <c r="X118" s="527"/>
      <c r="Y118" s="527"/>
      <c r="Z118" s="527"/>
      <c r="AA118" s="527"/>
      <c r="AB118" s="527"/>
      <c r="AC118" s="527"/>
      <c r="AD118" s="527"/>
      <c r="AE118" s="527"/>
      <c r="AF118" s="527"/>
      <c r="AG118" s="527"/>
      <c r="AH118" s="527"/>
    </row>
    <row r="119" spans="1:34" x14ac:dyDescent="0.25">
      <c r="A119" s="527"/>
      <c r="B119" s="527"/>
      <c r="C119" s="527"/>
      <c r="D119" s="527"/>
      <c r="E119" s="527"/>
      <c r="F119" s="527"/>
      <c r="G119" s="527"/>
      <c r="H119" s="527"/>
      <c r="I119" s="527"/>
      <c r="J119" s="527"/>
      <c r="K119" s="527"/>
      <c r="L119" s="527"/>
      <c r="M119" s="527"/>
      <c r="N119" s="527"/>
      <c r="O119" s="527"/>
      <c r="P119" s="527"/>
      <c r="Q119" s="527"/>
      <c r="R119" s="527"/>
      <c r="S119" s="527"/>
      <c r="T119" s="527"/>
      <c r="U119" s="527"/>
      <c r="V119" s="527"/>
      <c r="W119" s="527"/>
      <c r="X119" s="527"/>
      <c r="Y119" s="527"/>
      <c r="Z119" s="527"/>
      <c r="AA119" s="527"/>
      <c r="AB119" s="527"/>
      <c r="AC119" s="527"/>
      <c r="AD119" s="527"/>
      <c r="AE119" s="527"/>
      <c r="AF119" s="527"/>
      <c r="AG119" s="527"/>
      <c r="AH119" s="527"/>
    </row>
    <row r="120" spans="1:34" x14ac:dyDescent="0.25">
      <c r="A120" s="527"/>
      <c r="B120" s="527"/>
      <c r="C120" s="527"/>
      <c r="D120" s="527"/>
      <c r="E120" s="527"/>
      <c r="F120" s="527"/>
      <c r="G120" s="527"/>
      <c r="H120" s="527"/>
      <c r="I120" s="527"/>
      <c r="J120" s="527"/>
      <c r="K120" s="527"/>
      <c r="L120" s="527"/>
      <c r="M120" s="527"/>
      <c r="N120" s="527"/>
      <c r="O120" s="527"/>
      <c r="P120" s="527"/>
      <c r="Q120" s="527"/>
      <c r="R120" s="527"/>
      <c r="S120" s="527"/>
      <c r="T120" s="527"/>
      <c r="U120" s="527"/>
      <c r="V120" s="527"/>
      <c r="W120" s="527"/>
      <c r="X120" s="527"/>
      <c r="Y120" s="527"/>
      <c r="Z120" s="527"/>
      <c r="AA120" s="527"/>
      <c r="AB120" s="527"/>
      <c r="AC120" s="527"/>
      <c r="AD120" s="527"/>
      <c r="AE120" s="527"/>
      <c r="AF120" s="527"/>
      <c r="AG120" s="527"/>
      <c r="AH120" s="527"/>
    </row>
    <row r="121" spans="1:34" x14ac:dyDescent="0.25">
      <c r="A121" s="527"/>
      <c r="B121" s="527"/>
      <c r="C121" s="527"/>
      <c r="D121" s="527"/>
      <c r="E121" s="527"/>
      <c r="F121" s="527"/>
      <c r="G121" s="527"/>
      <c r="H121" s="527"/>
      <c r="I121" s="527"/>
      <c r="J121" s="527"/>
      <c r="K121" s="527"/>
      <c r="L121" s="527"/>
      <c r="M121" s="527"/>
      <c r="N121" s="527"/>
      <c r="O121" s="527"/>
      <c r="P121" s="527"/>
      <c r="Q121" s="527"/>
      <c r="R121" s="527"/>
      <c r="S121" s="527"/>
      <c r="T121" s="527"/>
      <c r="U121" s="527"/>
      <c r="V121" s="527"/>
      <c r="W121" s="527"/>
      <c r="X121" s="527"/>
      <c r="Y121" s="527"/>
      <c r="Z121" s="527"/>
      <c r="AA121" s="527"/>
      <c r="AB121" s="527"/>
      <c r="AC121" s="527"/>
      <c r="AD121" s="527"/>
      <c r="AE121" s="527"/>
      <c r="AF121" s="527"/>
      <c r="AG121" s="527"/>
      <c r="AH121" s="527"/>
    </row>
    <row r="122" spans="1:34" x14ac:dyDescent="0.25">
      <c r="A122" s="527"/>
      <c r="B122" s="527"/>
      <c r="C122" s="527"/>
      <c r="D122" s="527"/>
      <c r="E122" s="527"/>
      <c r="F122" s="527"/>
      <c r="G122" s="527"/>
      <c r="H122" s="527"/>
      <c r="I122" s="527"/>
      <c r="J122" s="527"/>
      <c r="K122" s="527"/>
      <c r="L122" s="527"/>
      <c r="M122" s="527"/>
      <c r="N122" s="527"/>
      <c r="O122" s="527"/>
      <c r="P122" s="527"/>
      <c r="Q122" s="527"/>
      <c r="R122" s="527"/>
      <c r="S122" s="527"/>
      <c r="T122" s="527"/>
      <c r="U122" s="527"/>
      <c r="V122" s="527"/>
      <c r="W122" s="527"/>
      <c r="X122" s="527"/>
      <c r="Y122" s="527"/>
      <c r="Z122" s="527"/>
      <c r="AA122" s="527"/>
      <c r="AB122" s="527"/>
      <c r="AC122" s="527"/>
      <c r="AD122" s="527"/>
      <c r="AE122" s="527"/>
      <c r="AF122" s="527"/>
      <c r="AG122" s="527"/>
      <c r="AH122" s="527"/>
    </row>
    <row r="123" spans="1:34" x14ac:dyDescent="0.25">
      <c r="A123" s="527"/>
      <c r="B123" s="527"/>
      <c r="C123" s="527"/>
      <c r="D123" s="527"/>
      <c r="E123" s="527"/>
      <c r="F123" s="527"/>
      <c r="G123" s="527"/>
      <c r="H123" s="527"/>
      <c r="I123" s="527"/>
      <c r="J123" s="527"/>
      <c r="K123" s="527"/>
      <c r="L123" s="527"/>
      <c r="M123" s="527"/>
      <c r="N123" s="527"/>
      <c r="O123" s="527"/>
      <c r="P123" s="527"/>
      <c r="Q123" s="527"/>
      <c r="R123" s="527"/>
      <c r="S123" s="527"/>
      <c r="T123" s="527"/>
      <c r="U123" s="527"/>
      <c r="V123" s="527"/>
      <c r="W123" s="527"/>
      <c r="X123" s="527"/>
      <c r="Y123" s="527"/>
      <c r="Z123" s="527"/>
      <c r="AA123" s="527"/>
      <c r="AB123" s="527"/>
      <c r="AC123" s="527"/>
      <c r="AD123" s="527"/>
      <c r="AE123" s="527"/>
      <c r="AF123" s="527"/>
      <c r="AG123" s="527"/>
      <c r="AH123" s="527"/>
    </row>
    <row r="124" spans="1:34" x14ac:dyDescent="0.25">
      <c r="A124" s="527"/>
      <c r="B124" s="527"/>
      <c r="C124" s="527"/>
      <c r="D124" s="527"/>
      <c r="E124" s="527"/>
      <c r="F124" s="527"/>
      <c r="G124" s="527"/>
      <c r="H124" s="527"/>
      <c r="I124" s="527"/>
      <c r="J124" s="527"/>
      <c r="K124" s="527"/>
      <c r="L124" s="527"/>
      <c r="M124" s="527"/>
      <c r="N124" s="527"/>
      <c r="O124" s="527"/>
      <c r="P124" s="527"/>
      <c r="Q124" s="527"/>
      <c r="R124" s="527"/>
      <c r="S124" s="527"/>
      <c r="T124" s="527"/>
      <c r="U124" s="527"/>
      <c r="V124" s="527"/>
      <c r="W124" s="527"/>
      <c r="X124" s="527"/>
      <c r="Y124" s="527"/>
      <c r="Z124" s="527"/>
      <c r="AA124" s="527"/>
      <c r="AB124" s="527"/>
      <c r="AC124" s="527"/>
      <c r="AD124" s="527"/>
      <c r="AE124" s="527"/>
      <c r="AF124" s="527"/>
      <c r="AG124" s="527"/>
      <c r="AH124" s="527"/>
    </row>
    <row r="125" spans="1:34" x14ac:dyDescent="0.25">
      <c r="A125" s="527"/>
      <c r="B125" s="527"/>
      <c r="C125" s="527"/>
      <c r="D125" s="527"/>
      <c r="E125" s="527"/>
      <c r="F125" s="527"/>
      <c r="G125" s="527"/>
      <c r="H125" s="527"/>
      <c r="I125" s="527"/>
      <c r="J125" s="527"/>
      <c r="K125" s="527"/>
      <c r="L125" s="527"/>
      <c r="M125" s="527"/>
      <c r="N125" s="527"/>
      <c r="O125" s="527"/>
      <c r="P125" s="527"/>
      <c r="Q125" s="527"/>
      <c r="R125" s="527"/>
      <c r="S125" s="527"/>
      <c r="T125" s="527"/>
      <c r="U125" s="527"/>
      <c r="V125" s="527"/>
      <c r="W125" s="527"/>
      <c r="X125" s="527"/>
      <c r="Y125" s="527"/>
      <c r="Z125" s="527"/>
      <c r="AA125" s="527"/>
      <c r="AB125" s="527"/>
      <c r="AC125" s="527"/>
      <c r="AD125" s="527"/>
      <c r="AE125" s="527"/>
      <c r="AF125" s="527"/>
      <c r="AG125" s="527"/>
      <c r="AH125" s="527"/>
    </row>
    <row r="126" spans="1:34" x14ac:dyDescent="0.25">
      <c r="A126" s="527"/>
      <c r="B126" s="527"/>
      <c r="C126" s="527"/>
      <c r="D126" s="527"/>
      <c r="E126" s="527"/>
      <c r="F126" s="527"/>
      <c r="G126" s="527"/>
      <c r="H126" s="527"/>
      <c r="I126" s="527"/>
      <c r="J126" s="527"/>
      <c r="K126" s="527"/>
      <c r="L126" s="527"/>
      <c r="M126" s="527"/>
      <c r="N126" s="527"/>
      <c r="O126" s="527"/>
      <c r="P126" s="527"/>
      <c r="Q126" s="527"/>
      <c r="R126" s="527"/>
      <c r="S126" s="527"/>
      <c r="T126" s="527"/>
      <c r="U126" s="527"/>
      <c r="V126" s="527"/>
      <c r="W126" s="527"/>
      <c r="X126" s="527"/>
      <c r="Y126" s="527"/>
      <c r="Z126" s="527"/>
      <c r="AA126" s="527"/>
      <c r="AB126" s="527"/>
      <c r="AC126" s="527"/>
      <c r="AD126" s="527"/>
      <c r="AE126" s="527"/>
      <c r="AF126" s="527"/>
      <c r="AG126" s="527"/>
      <c r="AH126" s="527"/>
    </row>
    <row r="127" spans="1:34" x14ac:dyDescent="0.25">
      <c r="A127" s="527"/>
      <c r="B127" s="527"/>
      <c r="C127" s="527"/>
      <c r="D127" s="527"/>
      <c r="E127" s="527"/>
      <c r="F127" s="527"/>
      <c r="G127" s="527"/>
      <c r="H127" s="527"/>
      <c r="I127" s="527"/>
      <c r="J127" s="527"/>
      <c r="K127" s="527"/>
      <c r="L127" s="527"/>
      <c r="M127" s="527"/>
      <c r="N127" s="527"/>
      <c r="O127" s="527"/>
      <c r="P127" s="527"/>
      <c r="Q127" s="527"/>
      <c r="R127" s="527"/>
      <c r="S127" s="527"/>
      <c r="T127" s="527"/>
      <c r="U127" s="527"/>
      <c r="V127" s="527"/>
      <c r="W127" s="527"/>
      <c r="X127" s="527"/>
      <c r="Y127" s="527"/>
      <c r="Z127" s="527"/>
      <c r="AA127" s="527"/>
      <c r="AB127" s="527"/>
      <c r="AC127" s="527"/>
      <c r="AD127" s="527"/>
      <c r="AE127" s="527"/>
      <c r="AF127" s="527"/>
      <c r="AG127" s="527"/>
      <c r="AH127" s="527"/>
    </row>
    <row r="128" spans="1:34" x14ac:dyDescent="0.25">
      <c r="A128" s="527"/>
      <c r="B128" s="527"/>
      <c r="C128" s="527"/>
      <c r="D128" s="527"/>
      <c r="E128" s="527"/>
      <c r="F128" s="527"/>
      <c r="G128" s="527"/>
      <c r="H128" s="527"/>
      <c r="I128" s="527"/>
      <c r="J128" s="527"/>
      <c r="K128" s="527"/>
      <c r="L128" s="527"/>
      <c r="M128" s="527"/>
      <c r="N128" s="527"/>
      <c r="O128" s="527"/>
      <c r="P128" s="527"/>
      <c r="Q128" s="527"/>
      <c r="R128" s="527"/>
      <c r="S128" s="527"/>
      <c r="T128" s="527"/>
      <c r="U128" s="527"/>
      <c r="V128" s="527"/>
      <c r="W128" s="527"/>
      <c r="X128" s="527"/>
      <c r="Y128" s="527"/>
      <c r="Z128" s="527"/>
      <c r="AA128" s="527"/>
      <c r="AB128" s="527"/>
      <c r="AC128" s="527"/>
      <c r="AD128" s="527"/>
      <c r="AE128" s="527"/>
      <c r="AF128" s="527"/>
      <c r="AG128" s="527"/>
      <c r="AH128" s="527"/>
    </row>
    <row r="129" spans="1:34" x14ac:dyDescent="0.25">
      <c r="A129" s="527"/>
      <c r="B129" s="527"/>
      <c r="C129" s="527"/>
      <c r="D129" s="527"/>
      <c r="E129" s="527"/>
      <c r="F129" s="527"/>
      <c r="G129" s="527"/>
      <c r="H129" s="527"/>
      <c r="I129" s="527"/>
      <c r="J129" s="527"/>
      <c r="K129" s="527"/>
      <c r="L129" s="527"/>
      <c r="M129" s="527"/>
      <c r="N129" s="527"/>
      <c r="O129" s="527"/>
      <c r="P129" s="527"/>
      <c r="Q129" s="527"/>
      <c r="R129" s="527"/>
      <c r="S129" s="527"/>
      <c r="T129" s="527"/>
      <c r="U129" s="527"/>
      <c r="V129" s="527"/>
      <c r="W129" s="527"/>
      <c r="X129" s="527"/>
      <c r="Y129" s="527"/>
      <c r="Z129" s="527"/>
      <c r="AA129" s="527"/>
      <c r="AB129" s="527"/>
      <c r="AC129" s="527"/>
      <c r="AD129" s="527"/>
      <c r="AE129" s="527"/>
      <c r="AF129" s="527"/>
      <c r="AG129" s="527"/>
      <c r="AH129" s="527"/>
    </row>
    <row r="130" spans="1:34" x14ac:dyDescent="0.25">
      <c r="A130" s="527"/>
      <c r="B130" s="527"/>
      <c r="C130" s="527"/>
      <c r="D130" s="527"/>
      <c r="E130" s="527"/>
      <c r="F130" s="527"/>
      <c r="G130" s="527"/>
      <c r="H130" s="527"/>
      <c r="I130" s="527"/>
      <c r="J130" s="527"/>
      <c r="K130" s="527"/>
      <c r="L130" s="527"/>
      <c r="M130" s="527"/>
      <c r="N130" s="527"/>
      <c r="O130" s="527"/>
      <c r="P130" s="527"/>
      <c r="Q130" s="527"/>
      <c r="R130" s="527"/>
      <c r="S130" s="527"/>
      <c r="T130" s="527"/>
      <c r="U130" s="527"/>
      <c r="V130" s="527"/>
      <c r="W130" s="527"/>
      <c r="X130" s="527"/>
      <c r="Y130" s="527"/>
      <c r="Z130" s="527"/>
      <c r="AA130" s="527"/>
      <c r="AB130" s="527"/>
      <c r="AC130" s="527"/>
      <c r="AD130" s="527"/>
      <c r="AE130" s="527"/>
      <c r="AF130" s="527"/>
      <c r="AG130" s="527"/>
      <c r="AH130" s="527"/>
    </row>
    <row r="131" spans="1:34" x14ac:dyDescent="0.25">
      <c r="A131" s="527"/>
      <c r="B131" s="527"/>
      <c r="C131" s="527"/>
      <c r="D131" s="527"/>
      <c r="E131" s="527"/>
      <c r="F131" s="527"/>
      <c r="G131" s="527"/>
      <c r="H131" s="527"/>
      <c r="I131" s="527"/>
      <c r="J131" s="527"/>
      <c r="K131" s="527"/>
      <c r="L131" s="527"/>
      <c r="M131" s="527"/>
      <c r="N131" s="527"/>
      <c r="O131" s="527"/>
      <c r="P131" s="527"/>
      <c r="Q131" s="527"/>
      <c r="R131" s="527"/>
      <c r="S131" s="527"/>
      <c r="T131" s="527"/>
      <c r="U131" s="527"/>
      <c r="V131" s="527"/>
      <c r="W131" s="527"/>
      <c r="X131" s="527"/>
      <c r="Y131" s="527"/>
      <c r="Z131" s="527"/>
      <c r="AA131" s="527"/>
      <c r="AB131" s="527"/>
      <c r="AC131" s="527"/>
      <c r="AD131" s="527"/>
      <c r="AE131" s="527"/>
      <c r="AF131" s="527"/>
      <c r="AG131" s="527"/>
      <c r="AH131" s="527"/>
    </row>
    <row r="132" spans="1:34" x14ac:dyDescent="0.25">
      <c r="A132" s="527"/>
      <c r="B132" s="527"/>
      <c r="C132" s="527"/>
      <c r="D132" s="527"/>
      <c r="E132" s="527"/>
      <c r="F132" s="527"/>
      <c r="G132" s="527"/>
      <c r="H132" s="527"/>
      <c r="I132" s="527"/>
      <c r="J132" s="527"/>
      <c r="K132" s="527"/>
      <c r="L132" s="527"/>
      <c r="M132" s="527"/>
      <c r="N132" s="527"/>
      <c r="O132" s="527"/>
      <c r="P132" s="527"/>
      <c r="Q132" s="527"/>
      <c r="R132" s="527"/>
      <c r="S132" s="527"/>
      <c r="T132" s="527"/>
      <c r="U132" s="527"/>
      <c r="V132" s="527"/>
      <c r="W132" s="527"/>
      <c r="X132" s="527"/>
      <c r="Y132" s="527"/>
      <c r="Z132" s="527"/>
      <c r="AA132" s="527"/>
      <c r="AB132" s="527"/>
      <c r="AC132" s="527"/>
      <c r="AD132" s="527"/>
      <c r="AE132" s="527"/>
      <c r="AF132" s="527"/>
      <c r="AG132" s="527"/>
      <c r="AH132" s="527"/>
    </row>
    <row r="133" spans="1:34" x14ac:dyDescent="0.25">
      <c r="A133" s="527"/>
      <c r="B133" s="527"/>
      <c r="C133" s="527"/>
      <c r="D133" s="527"/>
      <c r="E133" s="527"/>
      <c r="F133" s="527"/>
      <c r="G133" s="527"/>
      <c r="H133" s="527"/>
      <c r="I133" s="527"/>
      <c r="J133" s="527"/>
      <c r="K133" s="527"/>
      <c r="L133" s="527"/>
      <c r="M133" s="527"/>
      <c r="N133" s="527"/>
      <c r="O133" s="527"/>
      <c r="P133" s="527"/>
      <c r="Q133" s="527"/>
      <c r="R133" s="527"/>
      <c r="S133" s="527"/>
      <c r="T133" s="527"/>
      <c r="U133" s="527"/>
      <c r="V133" s="527"/>
      <c r="W133" s="527"/>
      <c r="X133" s="527"/>
      <c r="Y133" s="527"/>
      <c r="Z133" s="527"/>
      <c r="AA133" s="527"/>
      <c r="AB133" s="527"/>
      <c r="AC133" s="527"/>
      <c r="AD133" s="527"/>
      <c r="AE133" s="527"/>
      <c r="AF133" s="527"/>
      <c r="AG133" s="527"/>
      <c r="AH133" s="527"/>
    </row>
    <row r="134" spans="1:34" x14ac:dyDescent="0.25">
      <c r="A134" s="527"/>
      <c r="B134" s="527"/>
      <c r="C134" s="527"/>
      <c r="D134" s="527"/>
      <c r="E134" s="527"/>
      <c r="F134" s="527"/>
      <c r="G134" s="527"/>
      <c r="H134" s="527"/>
      <c r="I134" s="527"/>
      <c r="J134" s="527"/>
      <c r="K134" s="527"/>
      <c r="L134" s="527"/>
      <c r="M134" s="527"/>
      <c r="N134" s="527"/>
      <c r="O134" s="527"/>
      <c r="P134" s="527"/>
      <c r="Q134" s="527"/>
      <c r="R134" s="527"/>
      <c r="S134" s="527"/>
      <c r="T134" s="527"/>
      <c r="U134" s="527"/>
      <c r="V134" s="527"/>
      <c r="W134" s="527"/>
      <c r="X134" s="527"/>
      <c r="Y134" s="527"/>
      <c r="Z134" s="527"/>
      <c r="AA134" s="527"/>
      <c r="AB134" s="527"/>
      <c r="AC134" s="527"/>
      <c r="AD134" s="527"/>
      <c r="AE134" s="527"/>
      <c r="AF134" s="527"/>
      <c r="AG134" s="527"/>
      <c r="AH134" s="527"/>
    </row>
    <row r="135" spans="1:34" x14ac:dyDescent="0.25">
      <c r="A135" s="527"/>
      <c r="B135" s="527"/>
      <c r="C135" s="527"/>
      <c r="D135" s="527"/>
      <c r="E135" s="527"/>
      <c r="F135" s="527"/>
      <c r="G135" s="527"/>
      <c r="H135" s="527"/>
      <c r="I135" s="527"/>
      <c r="J135" s="527"/>
      <c r="K135" s="527"/>
      <c r="L135" s="527"/>
      <c r="M135" s="527"/>
      <c r="N135" s="527"/>
      <c r="O135" s="527"/>
      <c r="P135" s="527"/>
      <c r="Q135" s="527"/>
      <c r="R135" s="527"/>
      <c r="S135" s="527"/>
      <c r="T135" s="527"/>
      <c r="U135" s="527"/>
      <c r="V135" s="527"/>
      <c r="W135" s="527"/>
      <c r="X135" s="527"/>
      <c r="Y135" s="527"/>
      <c r="Z135" s="527"/>
      <c r="AA135" s="527"/>
      <c r="AB135" s="527"/>
      <c r="AC135" s="527"/>
      <c r="AD135" s="527"/>
      <c r="AE135" s="527"/>
      <c r="AF135" s="527"/>
      <c r="AG135" s="527"/>
      <c r="AH135" s="527"/>
    </row>
    <row r="136" spans="1:34" x14ac:dyDescent="0.25">
      <c r="A136" s="527"/>
      <c r="B136" s="527"/>
      <c r="C136" s="527"/>
      <c r="D136" s="527"/>
      <c r="E136" s="527"/>
      <c r="F136" s="527"/>
      <c r="G136" s="527"/>
      <c r="H136" s="527"/>
      <c r="I136" s="527"/>
      <c r="J136" s="527"/>
      <c r="K136" s="527"/>
      <c r="L136" s="527"/>
      <c r="M136" s="527"/>
      <c r="N136" s="527"/>
      <c r="O136" s="527"/>
      <c r="P136" s="527"/>
      <c r="Q136" s="527"/>
      <c r="R136" s="527"/>
      <c r="S136" s="527"/>
      <c r="T136" s="527"/>
      <c r="U136" s="527"/>
      <c r="V136" s="527"/>
      <c r="W136" s="527"/>
      <c r="X136" s="527"/>
      <c r="Y136" s="527"/>
      <c r="Z136" s="527"/>
      <c r="AA136" s="527"/>
      <c r="AB136" s="527"/>
      <c r="AC136" s="527"/>
      <c r="AD136" s="527"/>
      <c r="AE136" s="527"/>
      <c r="AF136" s="527"/>
      <c r="AG136" s="527"/>
      <c r="AH136" s="527"/>
    </row>
    <row r="137" spans="1:34" x14ac:dyDescent="0.25">
      <c r="A137" s="527"/>
      <c r="B137" s="527"/>
      <c r="C137" s="527"/>
      <c r="D137" s="527"/>
      <c r="E137" s="527"/>
      <c r="F137" s="527"/>
      <c r="G137" s="527"/>
      <c r="H137" s="527"/>
      <c r="I137" s="527"/>
      <c r="J137" s="527"/>
      <c r="K137" s="527"/>
      <c r="L137" s="527"/>
      <c r="M137" s="527"/>
      <c r="N137" s="527"/>
      <c r="O137" s="527"/>
      <c r="P137" s="527"/>
      <c r="Q137" s="527"/>
      <c r="R137" s="527"/>
      <c r="S137" s="527"/>
      <c r="T137" s="527"/>
      <c r="U137" s="527"/>
      <c r="V137" s="527"/>
      <c r="W137" s="527"/>
      <c r="X137" s="527"/>
      <c r="Y137" s="527"/>
      <c r="Z137" s="527"/>
      <c r="AA137" s="527"/>
      <c r="AB137" s="527"/>
      <c r="AC137" s="527"/>
      <c r="AD137" s="527"/>
      <c r="AE137" s="527"/>
      <c r="AF137" s="527"/>
      <c r="AG137" s="527"/>
      <c r="AH137" s="527"/>
    </row>
    <row r="138" spans="1:34" x14ac:dyDescent="0.25">
      <c r="A138" s="527"/>
      <c r="B138" s="527"/>
      <c r="C138" s="527"/>
      <c r="D138" s="527"/>
      <c r="E138" s="527"/>
      <c r="F138" s="527"/>
      <c r="G138" s="527"/>
      <c r="H138" s="527"/>
      <c r="I138" s="527"/>
      <c r="J138" s="527"/>
      <c r="K138" s="527"/>
      <c r="L138" s="527"/>
      <c r="M138" s="527"/>
      <c r="N138" s="527"/>
      <c r="O138" s="527"/>
      <c r="P138" s="527"/>
      <c r="Q138" s="527"/>
      <c r="R138" s="527"/>
      <c r="S138" s="527"/>
      <c r="T138" s="527"/>
      <c r="U138" s="527"/>
      <c r="V138" s="527"/>
      <c r="W138" s="527"/>
      <c r="X138" s="527"/>
      <c r="Y138" s="527"/>
      <c r="Z138" s="527"/>
      <c r="AA138" s="527"/>
      <c r="AB138" s="527"/>
      <c r="AC138" s="527"/>
      <c r="AD138" s="527"/>
      <c r="AE138" s="527"/>
      <c r="AF138" s="527"/>
      <c r="AG138" s="527"/>
      <c r="AH138" s="527"/>
    </row>
    <row r="139" spans="1:34" x14ac:dyDescent="0.25">
      <c r="A139" s="527"/>
      <c r="B139" s="527"/>
      <c r="C139" s="527"/>
      <c r="D139" s="527"/>
      <c r="E139" s="527"/>
      <c r="F139" s="527"/>
      <c r="G139" s="527"/>
      <c r="H139" s="527"/>
      <c r="I139" s="527"/>
      <c r="J139" s="527"/>
      <c r="K139" s="527"/>
      <c r="L139" s="527"/>
      <c r="M139" s="527"/>
      <c r="N139" s="527"/>
      <c r="O139" s="527"/>
      <c r="P139" s="527"/>
      <c r="Q139" s="527"/>
      <c r="R139" s="527"/>
      <c r="S139" s="527"/>
      <c r="T139" s="527"/>
      <c r="U139" s="527"/>
      <c r="V139" s="527"/>
      <c r="W139" s="527"/>
      <c r="X139" s="527"/>
      <c r="Y139" s="527"/>
      <c r="Z139" s="527"/>
      <c r="AA139" s="527"/>
      <c r="AB139" s="527"/>
      <c r="AC139" s="527"/>
      <c r="AD139" s="527"/>
      <c r="AE139" s="527"/>
      <c r="AF139" s="527"/>
      <c r="AG139" s="527"/>
      <c r="AH139" s="527"/>
    </row>
    <row r="140" spans="1:34" x14ac:dyDescent="0.25">
      <c r="A140" s="527"/>
      <c r="B140" s="527"/>
      <c r="C140" s="527"/>
      <c r="D140" s="527"/>
      <c r="E140" s="527"/>
      <c r="F140" s="527"/>
      <c r="G140" s="527"/>
      <c r="H140" s="527"/>
      <c r="I140" s="527"/>
      <c r="J140" s="527"/>
      <c r="K140" s="527"/>
      <c r="L140" s="527"/>
      <c r="M140" s="527"/>
      <c r="N140" s="527"/>
      <c r="O140" s="527"/>
      <c r="P140" s="527"/>
      <c r="Q140" s="527"/>
      <c r="R140" s="527"/>
      <c r="S140" s="527"/>
      <c r="T140" s="527"/>
      <c r="U140" s="527"/>
      <c r="V140" s="527"/>
      <c r="W140" s="527"/>
      <c r="X140" s="527"/>
      <c r="Y140" s="527"/>
      <c r="Z140" s="527"/>
      <c r="AA140" s="527"/>
      <c r="AB140" s="527"/>
      <c r="AC140" s="527"/>
      <c r="AD140" s="527"/>
      <c r="AE140" s="527"/>
      <c r="AF140" s="527"/>
      <c r="AG140" s="527"/>
      <c r="AH140" s="527"/>
    </row>
    <row r="141" spans="1:34" x14ac:dyDescent="0.25">
      <c r="A141" s="527"/>
      <c r="B141" s="527"/>
      <c r="C141" s="527"/>
      <c r="D141" s="527"/>
      <c r="E141" s="527"/>
      <c r="F141" s="527"/>
      <c r="G141" s="527"/>
      <c r="H141" s="527"/>
      <c r="I141" s="527"/>
      <c r="J141" s="527"/>
      <c r="K141" s="527"/>
      <c r="L141" s="527"/>
      <c r="M141" s="527"/>
      <c r="N141" s="527"/>
      <c r="O141" s="527"/>
      <c r="P141" s="527"/>
      <c r="Q141" s="527"/>
      <c r="R141" s="527"/>
      <c r="S141" s="527"/>
      <c r="T141" s="527"/>
      <c r="U141" s="527"/>
      <c r="V141" s="527"/>
      <c r="W141" s="527"/>
      <c r="X141" s="527"/>
      <c r="Y141" s="527"/>
      <c r="Z141" s="527"/>
      <c r="AA141" s="527"/>
      <c r="AB141" s="527"/>
      <c r="AC141" s="527"/>
      <c r="AD141" s="527"/>
      <c r="AE141" s="527"/>
      <c r="AF141" s="527"/>
      <c r="AG141" s="527"/>
      <c r="AH141" s="527"/>
    </row>
    <row r="142" spans="1:34" x14ac:dyDescent="0.25">
      <c r="A142" s="527"/>
      <c r="B142" s="527"/>
      <c r="C142" s="527"/>
      <c r="D142" s="527"/>
      <c r="E142" s="527"/>
      <c r="F142" s="527"/>
      <c r="G142" s="527"/>
      <c r="H142" s="527"/>
      <c r="I142" s="527"/>
      <c r="J142" s="527"/>
      <c r="K142" s="527"/>
      <c r="L142" s="527"/>
      <c r="M142" s="527"/>
      <c r="N142" s="527"/>
      <c r="O142" s="527"/>
      <c r="P142" s="527"/>
      <c r="Q142" s="527"/>
      <c r="R142" s="527"/>
      <c r="S142" s="527"/>
      <c r="T142" s="527"/>
      <c r="U142" s="527"/>
      <c r="V142" s="527"/>
      <c r="W142" s="527"/>
      <c r="X142" s="527"/>
      <c r="Y142" s="527"/>
      <c r="Z142" s="527"/>
      <c r="AA142" s="527"/>
      <c r="AB142" s="527"/>
      <c r="AC142" s="527"/>
      <c r="AD142" s="527"/>
      <c r="AE142" s="527"/>
      <c r="AF142" s="527"/>
      <c r="AG142" s="527"/>
      <c r="AH142" s="527"/>
    </row>
    <row r="143" spans="1:34" x14ac:dyDescent="0.25">
      <c r="A143" s="527"/>
      <c r="B143" s="527"/>
      <c r="C143" s="527"/>
      <c r="D143" s="527"/>
      <c r="E143" s="527"/>
      <c r="F143" s="527"/>
      <c r="G143" s="527"/>
      <c r="H143" s="527"/>
      <c r="I143" s="527"/>
      <c r="J143" s="527"/>
      <c r="K143" s="527"/>
      <c r="L143" s="527"/>
      <c r="M143" s="527"/>
      <c r="N143" s="527"/>
      <c r="O143" s="527"/>
      <c r="P143" s="527"/>
      <c r="Q143" s="527"/>
      <c r="R143" s="527"/>
      <c r="S143" s="527"/>
      <c r="T143" s="527"/>
      <c r="U143" s="527"/>
      <c r="V143" s="527"/>
      <c r="W143" s="527"/>
      <c r="X143" s="527"/>
      <c r="Y143" s="527"/>
      <c r="Z143" s="527"/>
      <c r="AA143" s="527"/>
      <c r="AB143" s="527"/>
      <c r="AC143" s="527"/>
      <c r="AD143" s="527"/>
      <c r="AE143" s="527"/>
      <c r="AF143" s="527"/>
      <c r="AG143" s="527"/>
      <c r="AH143" s="527"/>
    </row>
    <row r="144" spans="1:34" x14ac:dyDescent="0.25">
      <c r="A144" s="527"/>
      <c r="B144" s="527"/>
      <c r="C144" s="527"/>
      <c r="D144" s="527"/>
      <c r="E144" s="527"/>
      <c r="F144" s="527"/>
      <c r="G144" s="527"/>
      <c r="H144" s="527"/>
      <c r="I144" s="527"/>
      <c r="J144" s="527"/>
      <c r="K144" s="527"/>
      <c r="L144" s="527"/>
      <c r="M144" s="527"/>
      <c r="N144" s="527"/>
      <c r="O144" s="527"/>
      <c r="P144" s="527"/>
      <c r="Q144" s="527"/>
      <c r="R144" s="527"/>
      <c r="S144" s="527"/>
      <c r="T144" s="527"/>
      <c r="U144" s="527"/>
      <c r="V144" s="527"/>
      <c r="W144" s="527"/>
      <c r="X144" s="527"/>
      <c r="Y144" s="527"/>
      <c r="Z144" s="527"/>
      <c r="AA144" s="527"/>
      <c r="AB144" s="527"/>
      <c r="AC144" s="527"/>
      <c r="AD144" s="527"/>
      <c r="AE144" s="527"/>
      <c r="AF144" s="527"/>
      <c r="AG144" s="527"/>
      <c r="AH144" s="527"/>
    </row>
    <row r="145" spans="1:34" x14ac:dyDescent="0.25">
      <c r="A145" s="527"/>
      <c r="B145" s="527"/>
      <c r="C145" s="527"/>
      <c r="D145" s="527"/>
      <c r="E145" s="527"/>
      <c r="F145" s="527"/>
      <c r="G145" s="527"/>
      <c r="H145" s="527"/>
      <c r="I145" s="527"/>
      <c r="J145" s="527"/>
      <c r="K145" s="527"/>
      <c r="L145" s="527"/>
      <c r="M145" s="527"/>
      <c r="N145" s="527"/>
      <c r="O145" s="527"/>
      <c r="P145" s="527"/>
      <c r="Q145" s="527"/>
      <c r="R145" s="527"/>
      <c r="S145" s="527"/>
      <c r="T145" s="527"/>
      <c r="U145" s="527"/>
      <c r="V145" s="527"/>
      <c r="W145" s="527"/>
      <c r="X145" s="527"/>
      <c r="Y145" s="527"/>
      <c r="Z145" s="527"/>
      <c r="AA145" s="527"/>
      <c r="AB145" s="527"/>
      <c r="AC145" s="527"/>
      <c r="AD145" s="527"/>
      <c r="AE145" s="527"/>
      <c r="AF145" s="527"/>
      <c r="AG145" s="527"/>
      <c r="AH145" s="527"/>
    </row>
    <row r="146" spans="1:34" x14ac:dyDescent="0.25">
      <c r="A146" s="527"/>
      <c r="B146" s="527"/>
      <c r="C146" s="527"/>
      <c r="D146" s="527"/>
      <c r="E146" s="527"/>
      <c r="F146" s="527"/>
      <c r="G146" s="527"/>
      <c r="H146" s="527"/>
      <c r="I146" s="527"/>
      <c r="J146" s="527"/>
      <c r="K146" s="527"/>
      <c r="L146" s="527"/>
      <c r="M146" s="527"/>
      <c r="N146" s="527"/>
      <c r="O146" s="527"/>
      <c r="P146" s="527"/>
      <c r="Q146" s="527"/>
      <c r="R146" s="527"/>
      <c r="S146" s="527"/>
      <c r="T146" s="527"/>
      <c r="U146" s="527"/>
      <c r="V146" s="527"/>
      <c r="W146" s="527"/>
      <c r="X146" s="527"/>
      <c r="Y146" s="527"/>
      <c r="Z146" s="527"/>
      <c r="AA146" s="527"/>
      <c r="AB146" s="527"/>
      <c r="AC146" s="527"/>
      <c r="AD146" s="527"/>
      <c r="AE146" s="527"/>
      <c r="AF146" s="527"/>
      <c r="AG146" s="527"/>
      <c r="AH146" s="527"/>
    </row>
    <row r="147" spans="1:34" x14ac:dyDescent="0.25">
      <c r="A147" s="527"/>
      <c r="B147" s="527"/>
      <c r="C147" s="527"/>
      <c r="D147" s="527"/>
      <c r="E147" s="527"/>
      <c r="F147" s="527"/>
      <c r="G147" s="527"/>
      <c r="H147" s="527"/>
      <c r="I147" s="527"/>
      <c r="J147" s="527"/>
      <c r="K147" s="527"/>
      <c r="L147" s="527"/>
      <c r="M147" s="527"/>
      <c r="N147" s="527"/>
      <c r="O147" s="527"/>
      <c r="P147" s="527"/>
      <c r="Q147" s="527"/>
      <c r="R147" s="527"/>
      <c r="S147" s="527"/>
      <c r="T147" s="527"/>
      <c r="U147" s="527"/>
      <c r="V147" s="527"/>
      <c r="W147" s="527"/>
      <c r="X147" s="527"/>
      <c r="Y147" s="527"/>
      <c r="Z147" s="527"/>
      <c r="AA147" s="527"/>
      <c r="AB147" s="527"/>
      <c r="AC147" s="527"/>
      <c r="AD147" s="527"/>
      <c r="AE147" s="527"/>
      <c r="AF147" s="527"/>
      <c r="AG147" s="527"/>
      <c r="AH147" s="527"/>
    </row>
    <row r="148" spans="1:34" x14ac:dyDescent="0.25">
      <c r="A148" s="527"/>
      <c r="B148" s="527"/>
      <c r="C148" s="527"/>
      <c r="D148" s="527"/>
      <c r="E148" s="527"/>
      <c r="F148" s="527"/>
      <c r="G148" s="527"/>
      <c r="H148" s="527"/>
      <c r="I148" s="527"/>
      <c r="J148" s="527"/>
      <c r="K148" s="527"/>
      <c r="L148" s="527"/>
      <c r="M148" s="527"/>
      <c r="N148" s="527"/>
      <c r="O148" s="527"/>
      <c r="P148" s="527"/>
      <c r="Q148" s="527"/>
      <c r="R148" s="527"/>
      <c r="S148" s="527"/>
      <c r="T148" s="527"/>
      <c r="U148" s="527"/>
      <c r="V148" s="527"/>
      <c r="W148" s="527"/>
      <c r="X148" s="527"/>
      <c r="Y148" s="527"/>
      <c r="Z148" s="527"/>
      <c r="AA148" s="527"/>
      <c r="AB148" s="527"/>
      <c r="AC148" s="527"/>
      <c r="AD148" s="527"/>
      <c r="AE148" s="527"/>
      <c r="AF148" s="527"/>
      <c r="AG148" s="527"/>
      <c r="AH148" s="527"/>
    </row>
    <row r="149" spans="1:34" x14ac:dyDescent="0.25">
      <c r="A149" s="527"/>
      <c r="B149" s="527"/>
      <c r="C149" s="527"/>
      <c r="D149" s="527"/>
      <c r="E149" s="527"/>
      <c r="F149" s="527"/>
      <c r="G149" s="527"/>
      <c r="H149" s="527"/>
      <c r="I149" s="527"/>
      <c r="J149" s="527"/>
      <c r="K149" s="527"/>
      <c r="L149" s="527"/>
      <c r="M149" s="527"/>
      <c r="N149" s="527"/>
      <c r="O149" s="527"/>
      <c r="P149" s="527"/>
      <c r="Q149" s="527"/>
      <c r="R149" s="527"/>
      <c r="S149" s="527"/>
      <c r="T149" s="527"/>
      <c r="U149" s="527"/>
      <c r="V149" s="527"/>
      <c r="W149" s="527"/>
      <c r="X149" s="527"/>
      <c r="Y149" s="527"/>
      <c r="Z149" s="527"/>
      <c r="AA149" s="527"/>
      <c r="AB149" s="527"/>
      <c r="AC149" s="527"/>
      <c r="AD149" s="527"/>
      <c r="AE149" s="527"/>
      <c r="AF149" s="527"/>
      <c r="AG149" s="527"/>
      <c r="AH149" s="527"/>
    </row>
    <row r="150" spans="1:34" x14ac:dyDescent="0.25">
      <c r="A150" s="527"/>
      <c r="B150" s="527"/>
      <c r="C150" s="527"/>
      <c r="D150" s="527"/>
      <c r="E150" s="527"/>
      <c r="F150" s="527"/>
      <c r="G150" s="527"/>
      <c r="H150" s="527"/>
      <c r="I150" s="527"/>
      <c r="J150" s="527"/>
      <c r="K150" s="527"/>
      <c r="L150" s="527"/>
      <c r="M150" s="527"/>
      <c r="N150" s="527"/>
      <c r="O150" s="527"/>
      <c r="P150" s="527"/>
      <c r="Q150" s="527"/>
      <c r="R150" s="527"/>
      <c r="S150" s="527"/>
      <c r="T150" s="527"/>
      <c r="U150" s="527"/>
      <c r="V150" s="527"/>
      <c r="W150" s="527"/>
      <c r="X150" s="527"/>
      <c r="Y150" s="527"/>
      <c r="Z150" s="527"/>
      <c r="AA150" s="527"/>
      <c r="AB150" s="527"/>
      <c r="AC150" s="527"/>
      <c r="AD150" s="527"/>
      <c r="AE150" s="527"/>
      <c r="AF150" s="527"/>
      <c r="AG150" s="527"/>
      <c r="AH150" s="527"/>
    </row>
    <row r="151" spans="1:34" x14ac:dyDescent="0.25">
      <c r="A151" s="527"/>
      <c r="B151" s="527"/>
      <c r="C151" s="527"/>
      <c r="D151" s="527"/>
      <c r="E151" s="527"/>
      <c r="F151" s="527"/>
      <c r="G151" s="527"/>
      <c r="H151" s="527"/>
      <c r="I151" s="527"/>
      <c r="J151" s="527"/>
      <c r="K151" s="527"/>
      <c r="L151" s="527"/>
      <c r="M151" s="527"/>
      <c r="N151" s="527"/>
      <c r="O151" s="527"/>
      <c r="P151" s="527"/>
      <c r="Q151" s="527"/>
      <c r="R151" s="527"/>
      <c r="S151" s="527"/>
      <c r="T151" s="527"/>
      <c r="U151" s="527"/>
      <c r="V151" s="527"/>
      <c r="W151" s="527"/>
      <c r="X151" s="527"/>
      <c r="Y151" s="527"/>
      <c r="Z151" s="527"/>
      <c r="AA151" s="527"/>
      <c r="AB151" s="527"/>
      <c r="AC151" s="527"/>
      <c r="AD151" s="527"/>
      <c r="AE151" s="527"/>
      <c r="AF151" s="527"/>
      <c r="AG151" s="527"/>
      <c r="AH151" s="527"/>
    </row>
    <row r="152" spans="1:34" x14ac:dyDescent="0.25">
      <c r="A152" s="527"/>
      <c r="B152" s="527"/>
      <c r="C152" s="527"/>
      <c r="D152" s="527"/>
      <c r="E152" s="527"/>
      <c r="F152" s="527"/>
      <c r="G152" s="527"/>
      <c r="H152" s="527"/>
      <c r="I152" s="527"/>
      <c r="J152" s="527"/>
      <c r="K152" s="527"/>
      <c r="L152" s="527"/>
      <c r="M152" s="527"/>
      <c r="N152" s="527"/>
      <c r="O152" s="527"/>
      <c r="P152" s="527"/>
      <c r="Q152" s="527"/>
      <c r="R152" s="527"/>
      <c r="S152" s="527"/>
      <c r="T152" s="527"/>
      <c r="U152" s="527"/>
      <c r="V152" s="527"/>
      <c r="W152" s="527"/>
      <c r="X152" s="527"/>
      <c r="Y152" s="527"/>
      <c r="Z152" s="527"/>
      <c r="AA152" s="527"/>
      <c r="AB152" s="527"/>
      <c r="AC152" s="527"/>
      <c r="AD152" s="527"/>
      <c r="AE152" s="527"/>
      <c r="AF152" s="527"/>
      <c r="AG152" s="527"/>
      <c r="AH152" s="527"/>
    </row>
    <row r="153" spans="1:34" x14ac:dyDescent="0.25">
      <c r="A153" s="527"/>
      <c r="B153" s="527"/>
      <c r="C153" s="527"/>
      <c r="D153" s="527"/>
      <c r="E153" s="527"/>
      <c r="F153" s="527"/>
      <c r="G153" s="527"/>
      <c r="H153" s="527"/>
      <c r="I153" s="527"/>
      <c r="J153" s="527"/>
      <c r="K153" s="527"/>
      <c r="L153" s="527"/>
      <c r="M153" s="527"/>
      <c r="N153" s="527"/>
      <c r="O153" s="527"/>
      <c r="P153" s="527"/>
      <c r="Q153" s="527"/>
      <c r="R153" s="527"/>
      <c r="S153" s="527"/>
      <c r="T153" s="527"/>
      <c r="U153" s="527"/>
      <c r="V153" s="527"/>
      <c r="W153" s="527"/>
      <c r="X153" s="527"/>
      <c r="Y153" s="527"/>
      <c r="Z153" s="527"/>
      <c r="AA153" s="527"/>
      <c r="AB153" s="527"/>
      <c r="AC153" s="527"/>
      <c r="AD153" s="527"/>
      <c r="AE153" s="527"/>
      <c r="AF153" s="527"/>
      <c r="AG153" s="527"/>
      <c r="AH153" s="527"/>
    </row>
    <row r="154" spans="1:34" x14ac:dyDescent="0.25">
      <c r="A154" s="527"/>
      <c r="B154" s="527"/>
      <c r="C154" s="527"/>
      <c r="D154" s="527"/>
      <c r="E154" s="527"/>
      <c r="F154" s="527"/>
      <c r="G154" s="527"/>
      <c r="H154" s="527"/>
      <c r="I154" s="527"/>
      <c r="J154" s="527"/>
      <c r="K154" s="527"/>
      <c r="L154" s="527"/>
      <c r="M154" s="527"/>
      <c r="N154" s="527"/>
      <c r="O154" s="527"/>
      <c r="P154" s="527"/>
      <c r="Q154" s="527"/>
      <c r="R154" s="527"/>
      <c r="S154" s="527"/>
      <c r="T154" s="527"/>
      <c r="U154" s="527"/>
      <c r="V154" s="527"/>
      <c r="W154" s="527"/>
      <c r="X154" s="527"/>
      <c r="Y154" s="527"/>
      <c r="Z154" s="527"/>
      <c r="AA154" s="527"/>
      <c r="AB154" s="527"/>
      <c r="AC154" s="527"/>
      <c r="AD154" s="527"/>
      <c r="AE154" s="527"/>
      <c r="AF154" s="527"/>
      <c r="AG154" s="527"/>
      <c r="AH154" s="527"/>
    </row>
    <row r="155" spans="1:34" x14ac:dyDescent="0.25">
      <c r="A155" s="527"/>
      <c r="B155" s="527"/>
      <c r="C155" s="527"/>
      <c r="D155" s="527"/>
      <c r="E155" s="527"/>
      <c r="F155" s="527"/>
      <c r="G155" s="527"/>
      <c r="H155" s="527"/>
      <c r="I155" s="527"/>
      <c r="J155" s="527"/>
      <c r="K155" s="527"/>
      <c r="L155" s="527"/>
      <c r="M155" s="527"/>
      <c r="N155" s="527"/>
      <c r="O155" s="527"/>
      <c r="P155" s="527"/>
      <c r="Q155" s="527"/>
      <c r="R155" s="527"/>
      <c r="S155" s="527"/>
      <c r="T155" s="527"/>
      <c r="U155" s="527"/>
      <c r="V155" s="527"/>
      <c r="W155" s="527"/>
      <c r="X155" s="527"/>
      <c r="Y155" s="527"/>
      <c r="Z155" s="527"/>
      <c r="AA155" s="527"/>
      <c r="AB155" s="527"/>
      <c r="AC155" s="527"/>
      <c r="AD155" s="527"/>
      <c r="AE155" s="527"/>
      <c r="AF155" s="527"/>
      <c r="AG155" s="527"/>
      <c r="AH155" s="527"/>
    </row>
    <row r="156" spans="1:34" x14ac:dyDescent="0.25">
      <c r="A156" s="527"/>
      <c r="B156" s="527"/>
      <c r="C156" s="527"/>
      <c r="D156" s="527"/>
      <c r="E156" s="527"/>
      <c r="F156" s="527"/>
      <c r="G156" s="527"/>
      <c r="H156" s="527"/>
      <c r="I156" s="527"/>
      <c r="J156" s="527"/>
      <c r="K156" s="527"/>
      <c r="L156" s="527"/>
      <c r="M156" s="527"/>
      <c r="N156" s="527"/>
      <c r="O156" s="527"/>
      <c r="P156" s="527"/>
      <c r="Q156" s="527"/>
      <c r="R156" s="527"/>
      <c r="S156" s="527"/>
      <c r="T156" s="527"/>
      <c r="U156" s="527"/>
      <c r="V156" s="527"/>
      <c r="W156" s="527"/>
      <c r="X156" s="527"/>
      <c r="Y156" s="527"/>
      <c r="Z156" s="527"/>
      <c r="AA156" s="527"/>
      <c r="AB156" s="527"/>
      <c r="AC156" s="527"/>
      <c r="AD156" s="527"/>
      <c r="AE156" s="527"/>
      <c r="AF156" s="527"/>
      <c r="AG156" s="527"/>
      <c r="AH156" s="527"/>
    </row>
    <row r="157" spans="1:34" x14ac:dyDescent="0.25">
      <c r="A157" s="527"/>
      <c r="B157" s="527"/>
      <c r="C157" s="527"/>
      <c r="D157" s="527"/>
      <c r="E157" s="527"/>
      <c r="F157" s="527"/>
      <c r="G157" s="527"/>
      <c r="H157" s="527"/>
      <c r="I157" s="527"/>
      <c r="J157" s="527"/>
      <c r="K157" s="527"/>
      <c r="L157" s="527"/>
      <c r="M157" s="527"/>
      <c r="N157" s="527"/>
      <c r="O157" s="527"/>
      <c r="P157" s="527"/>
      <c r="Q157" s="527"/>
      <c r="R157" s="527"/>
      <c r="S157" s="527"/>
      <c r="T157" s="527"/>
      <c r="U157" s="527"/>
      <c r="V157" s="527"/>
      <c r="W157" s="527"/>
      <c r="X157" s="527"/>
      <c r="Y157" s="527"/>
      <c r="Z157" s="527"/>
      <c r="AA157" s="527"/>
      <c r="AB157" s="527"/>
      <c r="AC157" s="527"/>
      <c r="AD157" s="527"/>
      <c r="AE157" s="527"/>
      <c r="AF157" s="527"/>
      <c r="AG157" s="527"/>
      <c r="AH157" s="527"/>
    </row>
    <row r="158" spans="1:34" x14ac:dyDescent="0.25">
      <c r="A158" s="527"/>
      <c r="B158" s="527"/>
      <c r="C158" s="527"/>
      <c r="D158" s="527"/>
      <c r="E158" s="527"/>
      <c r="F158" s="527"/>
      <c r="G158" s="527"/>
      <c r="H158" s="527"/>
      <c r="I158" s="527"/>
      <c r="J158" s="527"/>
      <c r="K158" s="527"/>
      <c r="L158" s="527"/>
      <c r="M158" s="527"/>
      <c r="N158" s="527"/>
      <c r="O158" s="527"/>
      <c r="P158" s="527"/>
      <c r="Q158" s="527"/>
      <c r="R158" s="527"/>
      <c r="S158" s="527"/>
      <c r="T158" s="527"/>
      <c r="U158" s="527"/>
      <c r="V158" s="527"/>
      <c r="W158" s="527"/>
      <c r="X158" s="527"/>
      <c r="Y158" s="527"/>
      <c r="Z158" s="527"/>
      <c r="AA158" s="527"/>
      <c r="AB158" s="527"/>
      <c r="AC158" s="527"/>
      <c r="AD158" s="527"/>
      <c r="AE158" s="527"/>
      <c r="AF158" s="527"/>
      <c r="AG158" s="527"/>
      <c r="AH158" s="527"/>
    </row>
    <row r="159" spans="1:34" x14ac:dyDescent="0.25">
      <c r="A159" s="527"/>
      <c r="B159" s="527"/>
      <c r="C159" s="527"/>
      <c r="D159" s="527"/>
      <c r="E159" s="527"/>
      <c r="F159" s="527"/>
      <c r="G159" s="527"/>
      <c r="H159" s="527"/>
      <c r="I159" s="527"/>
      <c r="J159" s="527"/>
      <c r="K159" s="527"/>
      <c r="L159" s="527"/>
      <c r="M159" s="527"/>
      <c r="N159" s="527"/>
      <c r="O159" s="527"/>
      <c r="P159" s="527"/>
      <c r="Q159" s="527"/>
      <c r="R159" s="527"/>
      <c r="S159" s="527"/>
      <c r="T159" s="527"/>
      <c r="U159" s="527"/>
      <c r="V159" s="527"/>
      <c r="W159" s="527"/>
      <c r="X159" s="527"/>
      <c r="Y159" s="527"/>
      <c r="Z159" s="527"/>
      <c r="AA159" s="527"/>
      <c r="AB159" s="527"/>
      <c r="AC159" s="527"/>
      <c r="AD159" s="527"/>
      <c r="AE159" s="527"/>
      <c r="AF159" s="527"/>
      <c r="AG159" s="527"/>
      <c r="AH159" s="527"/>
    </row>
    <row r="160" spans="1:34" x14ac:dyDescent="0.25">
      <c r="A160" s="527"/>
      <c r="B160" s="527"/>
      <c r="C160" s="527"/>
      <c r="D160" s="527"/>
      <c r="E160" s="527"/>
      <c r="F160" s="527"/>
      <c r="G160" s="527"/>
      <c r="H160" s="527"/>
      <c r="I160" s="527"/>
      <c r="J160" s="527"/>
      <c r="K160" s="527"/>
      <c r="L160" s="527"/>
      <c r="M160" s="527"/>
      <c r="N160" s="527"/>
      <c r="O160" s="527"/>
      <c r="P160" s="527"/>
      <c r="Q160" s="527"/>
      <c r="R160" s="527"/>
      <c r="S160" s="527"/>
      <c r="T160" s="527"/>
      <c r="U160" s="527"/>
      <c r="V160" s="527"/>
      <c r="W160" s="527"/>
      <c r="X160" s="527"/>
      <c r="Y160" s="527"/>
      <c r="Z160" s="527"/>
      <c r="AA160" s="527"/>
      <c r="AB160" s="527"/>
      <c r="AC160" s="527"/>
      <c r="AD160" s="527"/>
      <c r="AE160" s="527"/>
      <c r="AF160" s="527"/>
      <c r="AG160" s="527"/>
      <c r="AH160" s="527"/>
    </row>
    <row r="161" spans="1:34" x14ac:dyDescent="0.25">
      <c r="A161" s="527"/>
      <c r="B161" s="527"/>
      <c r="C161" s="527"/>
      <c r="D161" s="527"/>
      <c r="E161" s="527"/>
      <c r="F161" s="527"/>
      <c r="G161" s="527"/>
      <c r="H161" s="527"/>
      <c r="I161" s="527"/>
      <c r="J161" s="527"/>
      <c r="K161" s="527"/>
      <c r="L161" s="527"/>
      <c r="M161" s="527"/>
      <c r="N161" s="527"/>
      <c r="O161" s="527"/>
      <c r="P161" s="527"/>
      <c r="Q161" s="527"/>
      <c r="R161" s="527"/>
      <c r="S161" s="527"/>
      <c r="T161" s="527"/>
      <c r="U161" s="527"/>
      <c r="V161" s="527"/>
      <c r="W161" s="527"/>
      <c r="X161" s="527"/>
      <c r="Y161" s="527"/>
      <c r="Z161" s="527"/>
      <c r="AA161" s="527"/>
      <c r="AB161" s="527"/>
      <c r="AC161" s="527"/>
      <c r="AD161" s="527"/>
      <c r="AE161" s="527"/>
      <c r="AF161" s="527"/>
      <c r="AG161" s="527"/>
      <c r="AH161" s="527"/>
    </row>
    <row r="162" spans="1:34" x14ac:dyDescent="0.25">
      <c r="A162" s="527"/>
      <c r="B162" s="527"/>
      <c r="C162" s="527"/>
      <c r="D162" s="527"/>
      <c r="E162" s="527"/>
      <c r="F162" s="527"/>
      <c r="G162" s="527"/>
      <c r="H162" s="527"/>
      <c r="I162" s="527"/>
      <c r="J162" s="527"/>
      <c r="K162" s="527"/>
      <c r="L162" s="527"/>
      <c r="M162" s="527"/>
      <c r="N162" s="527"/>
      <c r="O162" s="527"/>
      <c r="P162" s="527"/>
      <c r="Q162" s="527"/>
      <c r="R162" s="527"/>
      <c r="S162" s="527"/>
      <c r="T162" s="527"/>
      <c r="U162" s="527"/>
      <c r="V162" s="527"/>
      <c r="W162" s="527"/>
      <c r="X162" s="527"/>
      <c r="Y162" s="527"/>
      <c r="Z162" s="527"/>
      <c r="AA162" s="527"/>
      <c r="AB162" s="527"/>
      <c r="AC162" s="527"/>
      <c r="AD162" s="527"/>
      <c r="AE162" s="527"/>
      <c r="AF162" s="527"/>
      <c r="AG162" s="527"/>
      <c r="AH162" s="527"/>
    </row>
    <row r="163" spans="1:34" x14ac:dyDescent="0.25">
      <c r="A163" s="527"/>
      <c r="B163" s="527"/>
      <c r="C163" s="527"/>
      <c r="D163" s="527"/>
      <c r="E163" s="527"/>
      <c r="F163" s="527"/>
      <c r="G163" s="527"/>
      <c r="H163" s="527"/>
      <c r="I163" s="527"/>
      <c r="J163" s="527"/>
      <c r="K163" s="527"/>
      <c r="L163" s="527"/>
      <c r="M163" s="527"/>
      <c r="N163" s="527"/>
      <c r="O163" s="527"/>
      <c r="P163" s="527"/>
      <c r="Q163" s="527"/>
      <c r="R163" s="527"/>
      <c r="S163" s="527"/>
      <c r="T163" s="527"/>
      <c r="U163" s="527"/>
      <c r="V163" s="527"/>
      <c r="W163" s="527"/>
      <c r="X163" s="527"/>
      <c r="Y163" s="527"/>
      <c r="Z163" s="527"/>
      <c r="AA163" s="527"/>
      <c r="AB163" s="527"/>
      <c r="AC163" s="527"/>
      <c r="AD163" s="527"/>
      <c r="AE163" s="527"/>
      <c r="AF163" s="527"/>
      <c r="AG163" s="527"/>
      <c r="AH163" s="527"/>
    </row>
    <row r="164" spans="1:34" x14ac:dyDescent="0.25">
      <c r="A164" s="527"/>
      <c r="B164" s="527"/>
      <c r="C164" s="527"/>
      <c r="D164" s="527"/>
      <c r="E164" s="527"/>
      <c r="F164" s="527"/>
      <c r="G164" s="527"/>
      <c r="H164" s="527"/>
      <c r="I164" s="527"/>
      <c r="J164" s="527"/>
      <c r="K164" s="527"/>
      <c r="L164" s="527"/>
      <c r="M164" s="527"/>
      <c r="N164" s="527"/>
      <c r="O164" s="527"/>
      <c r="P164" s="527"/>
      <c r="Q164" s="527"/>
      <c r="R164" s="527"/>
      <c r="S164" s="527"/>
      <c r="T164" s="527"/>
      <c r="U164" s="527"/>
      <c r="V164" s="527"/>
      <c r="W164" s="527"/>
      <c r="X164" s="527"/>
      <c r="Y164" s="527"/>
      <c r="Z164" s="527"/>
      <c r="AA164" s="527"/>
      <c r="AB164" s="527"/>
      <c r="AC164" s="527"/>
      <c r="AD164" s="527"/>
      <c r="AE164" s="527"/>
      <c r="AF164" s="527"/>
      <c r="AG164" s="527"/>
      <c r="AH164" s="527"/>
    </row>
    <row r="165" spans="1:34" x14ac:dyDescent="0.25">
      <c r="A165" s="527"/>
      <c r="B165" s="527"/>
      <c r="C165" s="527"/>
      <c r="D165" s="527"/>
      <c r="E165" s="527"/>
      <c r="F165" s="527"/>
      <c r="G165" s="527"/>
      <c r="H165" s="527"/>
      <c r="I165" s="527"/>
      <c r="J165" s="527"/>
      <c r="K165" s="527"/>
      <c r="L165" s="527"/>
      <c r="M165" s="527"/>
      <c r="N165" s="527"/>
      <c r="O165" s="527"/>
      <c r="P165" s="527"/>
      <c r="Q165" s="527"/>
      <c r="R165" s="527"/>
      <c r="S165" s="527"/>
      <c r="T165" s="527"/>
      <c r="U165" s="527"/>
      <c r="V165" s="527"/>
      <c r="W165" s="527"/>
      <c r="X165" s="527"/>
      <c r="Y165" s="527"/>
      <c r="Z165" s="527"/>
      <c r="AA165" s="527"/>
      <c r="AB165" s="527"/>
      <c r="AC165" s="527"/>
      <c r="AD165" s="527"/>
      <c r="AE165" s="527"/>
      <c r="AF165" s="527"/>
      <c r="AG165" s="527"/>
      <c r="AH165" s="527"/>
    </row>
    <row r="166" spans="1:34" x14ac:dyDescent="0.25">
      <c r="A166" s="527"/>
      <c r="B166" s="527"/>
      <c r="C166" s="527"/>
      <c r="D166" s="527"/>
      <c r="E166" s="527"/>
      <c r="F166" s="527"/>
      <c r="G166" s="527"/>
      <c r="H166" s="527"/>
      <c r="I166" s="527"/>
      <c r="J166" s="527"/>
      <c r="K166" s="527"/>
      <c r="L166" s="527"/>
      <c r="M166" s="527"/>
      <c r="N166" s="527"/>
      <c r="O166" s="527"/>
      <c r="P166" s="527"/>
      <c r="Q166" s="527"/>
      <c r="R166" s="527"/>
      <c r="S166" s="527"/>
      <c r="T166" s="527"/>
      <c r="U166" s="527"/>
      <c r="V166" s="527"/>
      <c r="W166" s="527"/>
      <c r="X166" s="527"/>
      <c r="Y166" s="527"/>
      <c r="Z166" s="527"/>
      <c r="AA166" s="527"/>
      <c r="AB166" s="527"/>
      <c r="AC166" s="527"/>
      <c r="AD166" s="527"/>
      <c r="AE166" s="527"/>
      <c r="AF166" s="527"/>
      <c r="AG166" s="527"/>
      <c r="AH166" s="527"/>
    </row>
    <row r="167" spans="1:34" x14ac:dyDescent="0.25">
      <c r="A167" s="527"/>
      <c r="B167" s="527"/>
      <c r="C167" s="527"/>
      <c r="D167" s="527"/>
      <c r="E167" s="527"/>
      <c r="F167" s="527"/>
      <c r="G167" s="527"/>
      <c r="H167" s="527"/>
      <c r="I167" s="527"/>
      <c r="J167" s="527"/>
      <c r="K167" s="527"/>
      <c r="L167" s="527"/>
      <c r="M167" s="527"/>
      <c r="N167" s="527"/>
      <c r="O167" s="527"/>
      <c r="P167" s="527"/>
      <c r="Q167" s="527"/>
      <c r="R167" s="527"/>
      <c r="S167" s="527"/>
      <c r="T167" s="527"/>
      <c r="U167" s="527"/>
      <c r="V167" s="527"/>
      <c r="W167" s="527"/>
      <c r="X167" s="527"/>
      <c r="Y167" s="527"/>
      <c r="Z167" s="527"/>
      <c r="AA167" s="527"/>
      <c r="AB167" s="527"/>
      <c r="AC167" s="527"/>
      <c r="AD167" s="527"/>
      <c r="AE167" s="527"/>
      <c r="AF167" s="527"/>
      <c r="AG167" s="527"/>
      <c r="AH167" s="527"/>
    </row>
    <row r="168" spans="1:34" x14ac:dyDescent="0.25">
      <c r="A168" s="527"/>
      <c r="B168" s="527"/>
      <c r="C168" s="527"/>
      <c r="D168" s="527"/>
      <c r="E168" s="527"/>
      <c r="F168" s="527"/>
      <c r="G168" s="527"/>
      <c r="H168" s="527"/>
      <c r="I168" s="527"/>
      <c r="J168" s="527"/>
      <c r="K168" s="527"/>
      <c r="L168" s="527"/>
      <c r="M168" s="527"/>
      <c r="N168" s="527"/>
      <c r="O168" s="527"/>
      <c r="P168" s="527"/>
      <c r="Q168" s="527"/>
      <c r="R168" s="527"/>
      <c r="S168" s="527"/>
      <c r="T168" s="527"/>
      <c r="U168" s="527"/>
      <c r="V168" s="527"/>
      <c r="W168" s="527"/>
      <c r="X168" s="527"/>
      <c r="Y168" s="527"/>
      <c r="Z168" s="527"/>
      <c r="AA168" s="527"/>
      <c r="AB168" s="527"/>
      <c r="AC168" s="527"/>
      <c r="AD168" s="527"/>
      <c r="AE168" s="527"/>
      <c r="AF168" s="527"/>
      <c r="AG168" s="527"/>
      <c r="AH168" s="527"/>
    </row>
    <row r="169" spans="1:34" x14ac:dyDescent="0.25">
      <c r="A169" s="527"/>
      <c r="B169" s="527"/>
      <c r="C169" s="527"/>
      <c r="D169" s="527"/>
      <c r="E169" s="527"/>
      <c r="F169" s="527"/>
      <c r="G169" s="527"/>
      <c r="H169" s="527"/>
      <c r="I169" s="527"/>
      <c r="J169" s="527"/>
      <c r="K169" s="527"/>
      <c r="L169" s="527"/>
      <c r="M169" s="527"/>
      <c r="N169" s="527"/>
      <c r="O169" s="527"/>
      <c r="P169" s="527"/>
      <c r="Q169" s="527"/>
      <c r="R169" s="527"/>
      <c r="S169" s="527"/>
      <c r="T169" s="527"/>
      <c r="U169" s="527"/>
      <c r="V169" s="527"/>
      <c r="W169" s="527"/>
      <c r="X169" s="527"/>
      <c r="Y169" s="527"/>
      <c r="Z169" s="527"/>
      <c r="AA169" s="527"/>
      <c r="AB169" s="527"/>
      <c r="AC169" s="527"/>
      <c r="AD169" s="527"/>
      <c r="AE169" s="527"/>
      <c r="AF169" s="527"/>
      <c r="AG169" s="527"/>
      <c r="AH169" s="527"/>
    </row>
    <row r="170" spans="1:34" x14ac:dyDescent="0.25">
      <c r="A170" s="527"/>
      <c r="B170" s="527"/>
      <c r="C170" s="527"/>
      <c r="D170" s="527"/>
      <c r="E170" s="527"/>
      <c r="F170" s="527"/>
      <c r="G170" s="527"/>
      <c r="H170" s="527"/>
      <c r="I170" s="527"/>
      <c r="J170" s="527"/>
      <c r="K170" s="527"/>
      <c r="L170" s="527"/>
      <c r="M170" s="527"/>
      <c r="N170" s="527"/>
      <c r="O170" s="527"/>
      <c r="P170" s="527"/>
      <c r="Q170" s="527"/>
      <c r="R170" s="527"/>
      <c r="S170" s="527"/>
      <c r="T170" s="527"/>
      <c r="U170" s="527"/>
      <c r="V170" s="527"/>
      <c r="W170" s="527"/>
      <c r="X170" s="527"/>
      <c r="Y170" s="527"/>
      <c r="Z170" s="527"/>
      <c r="AA170" s="527"/>
      <c r="AB170" s="527"/>
      <c r="AC170" s="527"/>
      <c r="AD170" s="527"/>
      <c r="AE170" s="527"/>
      <c r="AF170" s="527"/>
      <c r="AG170" s="527"/>
      <c r="AH170" s="527"/>
    </row>
    <row r="171" spans="1:34" x14ac:dyDescent="0.25">
      <c r="A171" s="527"/>
      <c r="B171" s="527"/>
      <c r="C171" s="527"/>
      <c r="D171" s="527"/>
      <c r="E171" s="527"/>
      <c r="F171" s="527"/>
      <c r="G171" s="527"/>
      <c r="H171" s="527"/>
      <c r="I171" s="527"/>
      <c r="J171" s="527"/>
      <c r="K171" s="527"/>
      <c r="L171" s="527"/>
      <c r="M171" s="527"/>
      <c r="N171" s="527"/>
      <c r="O171" s="527"/>
      <c r="P171" s="527"/>
      <c r="Q171" s="527"/>
      <c r="R171" s="527"/>
      <c r="S171" s="527"/>
      <c r="T171" s="527"/>
      <c r="U171" s="527"/>
      <c r="V171" s="527"/>
      <c r="W171" s="527"/>
      <c r="X171" s="527"/>
      <c r="Y171" s="527"/>
      <c r="Z171" s="527"/>
      <c r="AA171" s="527"/>
      <c r="AB171" s="527"/>
      <c r="AC171" s="527"/>
      <c r="AD171" s="527"/>
      <c r="AE171" s="527"/>
      <c r="AF171" s="527"/>
      <c r="AG171" s="527"/>
      <c r="AH171" s="527"/>
    </row>
    <row r="172" spans="1:34" x14ac:dyDescent="0.25">
      <c r="A172" s="527"/>
      <c r="B172" s="527"/>
      <c r="C172" s="527"/>
      <c r="D172" s="527"/>
      <c r="E172" s="527"/>
      <c r="F172" s="527"/>
      <c r="G172" s="527"/>
      <c r="H172" s="527"/>
      <c r="I172" s="527"/>
      <c r="J172" s="527"/>
      <c r="K172" s="527"/>
      <c r="L172" s="527"/>
      <c r="M172" s="527"/>
      <c r="N172" s="527"/>
      <c r="O172" s="527"/>
      <c r="P172" s="527"/>
      <c r="Q172" s="527"/>
      <c r="R172" s="527"/>
      <c r="S172" s="527"/>
      <c r="T172" s="527"/>
      <c r="U172" s="527"/>
      <c r="V172" s="527"/>
      <c r="W172" s="527"/>
      <c r="X172" s="527"/>
      <c r="Y172" s="527"/>
      <c r="Z172" s="527"/>
      <c r="AA172" s="527"/>
      <c r="AB172" s="527"/>
      <c r="AC172" s="527"/>
      <c r="AD172" s="527"/>
      <c r="AE172" s="527"/>
      <c r="AF172" s="527"/>
      <c r="AG172" s="527"/>
      <c r="AH172" s="527"/>
    </row>
    <row r="173" spans="1:34" x14ac:dyDescent="0.25">
      <c r="A173" s="527"/>
      <c r="B173" s="527"/>
      <c r="C173" s="527"/>
      <c r="D173" s="527"/>
      <c r="E173" s="527"/>
      <c r="F173" s="527"/>
      <c r="G173" s="527"/>
      <c r="H173" s="527"/>
      <c r="I173" s="527"/>
      <c r="J173" s="527"/>
      <c r="K173" s="527"/>
      <c r="L173" s="527"/>
      <c r="M173" s="527"/>
      <c r="N173" s="527"/>
      <c r="O173" s="527"/>
      <c r="P173" s="527"/>
      <c r="Q173" s="527"/>
      <c r="R173" s="527"/>
      <c r="S173" s="527"/>
      <c r="T173" s="527"/>
      <c r="U173" s="527"/>
      <c r="V173" s="527"/>
      <c r="W173" s="527"/>
      <c r="X173" s="527"/>
      <c r="Y173" s="527"/>
      <c r="Z173" s="527"/>
      <c r="AA173" s="527"/>
      <c r="AB173" s="527"/>
      <c r="AC173" s="527"/>
      <c r="AD173" s="527"/>
      <c r="AE173" s="527"/>
      <c r="AF173" s="527"/>
      <c r="AG173" s="527"/>
      <c r="AH173" s="527"/>
    </row>
    <row r="174" spans="1:34" x14ac:dyDescent="0.25">
      <c r="A174" s="527"/>
      <c r="B174" s="527"/>
      <c r="C174" s="527"/>
      <c r="D174" s="527"/>
      <c r="E174" s="527"/>
      <c r="F174" s="527"/>
      <c r="G174" s="527"/>
      <c r="H174" s="527"/>
      <c r="I174" s="527"/>
      <c r="J174" s="527"/>
      <c r="K174" s="527"/>
      <c r="L174" s="527"/>
      <c r="M174" s="527"/>
      <c r="N174" s="527"/>
      <c r="O174" s="527"/>
      <c r="P174" s="527"/>
      <c r="Q174" s="527"/>
      <c r="R174" s="527"/>
      <c r="S174" s="527"/>
      <c r="T174" s="527"/>
      <c r="U174" s="527"/>
      <c r="V174" s="527"/>
      <c r="W174" s="527"/>
      <c r="X174" s="527"/>
      <c r="Y174" s="527"/>
      <c r="Z174" s="527"/>
      <c r="AA174" s="527"/>
      <c r="AB174" s="527"/>
      <c r="AC174" s="527"/>
      <c r="AD174" s="527"/>
      <c r="AE174" s="527"/>
      <c r="AF174" s="527"/>
      <c r="AG174" s="527"/>
      <c r="AH174" s="527"/>
    </row>
    <row r="175" spans="1:34" x14ac:dyDescent="0.25">
      <c r="A175" s="527"/>
      <c r="B175" s="527"/>
      <c r="C175" s="527"/>
      <c r="D175" s="527"/>
      <c r="E175" s="527"/>
      <c r="F175" s="527"/>
      <c r="G175" s="527"/>
      <c r="H175" s="527"/>
      <c r="I175" s="527"/>
      <c r="J175" s="527"/>
      <c r="K175" s="527"/>
      <c r="L175" s="527"/>
      <c r="M175" s="527"/>
      <c r="N175" s="527"/>
      <c r="O175" s="527"/>
      <c r="P175" s="527"/>
      <c r="Q175" s="527"/>
      <c r="R175" s="527"/>
      <c r="S175" s="527"/>
      <c r="T175" s="527"/>
      <c r="U175" s="527"/>
      <c r="V175" s="527"/>
      <c r="W175" s="527"/>
      <c r="X175" s="527"/>
      <c r="Y175" s="527"/>
      <c r="Z175" s="527"/>
      <c r="AA175" s="527"/>
      <c r="AB175" s="527"/>
      <c r="AC175" s="527"/>
      <c r="AD175" s="527"/>
      <c r="AE175" s="527"/>
      <c r="AF175" s="527"/>
      <c r="AG175" s="527"/>
      <c r="AH175" s="527"/>
    </row>
    <row r="176" spans="1:34" x14ac:dyDescent="0.25">
      <c r="A176" s="527"/>
      <c r="B176" s="527"/>
      <c r="C176" s="527"/>
      <c r="D176" s="527"/>
      <c r="E176" s="527"/>
      <c r="F176" s="527"/>
      <c r="G176" s="527"/>
      <c r="H176" s="527"/>
      <c r="I176" s="527"/>
      <c r="J176" s="527"/>
      <c r="K176" s="527"/>
      <c r="L176" s="527"/>
      <c r="M176" s="527"/>
      <c r="N176" s="527"/>
      <c r="O176" s="527"/>
      <c r="P176" s="527"/>
      <c r="Q176" s="527"/>
      <c r="R176" s="527"/>
      <c r="S176" s="527"/>
      <c r="T176" s="527"/>
      <c r="U176" s="527"/>
      <c r="V176" s="527"/>
      <c r="W176" s="527"/>
      <c r="X176" s="527"/>
      <c r="Y176" s="527"/>
      <c r="Z176" s="527"/>
      <c r="AA176" s="527"/>
      <c r="AB176" s="527"/>
      <c r="AC176" s="527"/>
      <c r="AD176" s="527"/>
      <c r="AE176" s="527"/>
      <c r="AF176" s="527"/>
      <c r="AG176" s="527"/>
      <c r="AH176" s="527"/>
    </row>
    <row r="177" spans="1:34" x14ac:dyDescent="0.25">
      <c r="A177" s="527"/>
      <c r="B177" s="527"/>
      <c r="C177" s="527"/>
      <c r="D177" s="527"/>
      <c r="E177" s="527"/>
      <c r="F177" s="527"/>
      <c r="G177" s="527"/>
      <c r="H177" s="527"/>
      <c r="I177" s="527"/>
      <c r="J177" s="527"/>
      <c r="K177" s="527"/>
      <c r="L177" s="527"/>
      <c r="M177" s="527"/>
      <c r="N177" s="527"/>
      <c r="O177" s="527"/>
      <c r="P177" s="527"/>
      <c r="Q177" s="527"/>
      <c r="R177" s="527"/>
      <c r="S177" s="527"/>
      <c r="T177" s="527"/>
      <c r="U177" s="527"/>
      <c r="V177" s="527"/>
      <c r="W177" s="527"/>
      <c r="X177" s="527"/>
      <c r="Y177" s="527"/>
      <c r="Z177" s="527"/>
      <c r="AA177" s="527"/>
      <c r="AB177" s="527"/>
      <c r="AC177" s="527"/>
      <c r="AD177" s="527"/>
      <c r="AE177" s="527"/>
      <c r="AF177" s="527"/>
      <c r="AG177" s="527"/>
      <c r="AH177" s="527"/>
    </row>
    <row r="178" spans="1:34" x14ac:dyDescent="0.25">
      <c r="A178" s="527"/>
      <c r="B178" s="527"/>
      <c r="C178" s="527"/>
      <c r="D178" s="527"/>
      <c r="E178" s="527"/>
      <c r="F178" s="527"/>
      <c r="G178" s="527"/>
      <c r="H178" s="527"/>
      <c r="I178" s="527"/>
      <c r="J178" s="527"/>
      <c r="K178" s="527"/>
      <c r="L178" s="527"/>
      <c r="M178" s="527"/>
      <c r="N178" s="527"/>
      <c r="O178" s="527"/>
      <c r="P178" s="527"/>
      <c r="Q178" s="527"/>
      <c r="R178" s="527"/>
      <c r="S178" s="527"/>
      <c r="T178" s="527"/>
      <c r="U178" s="527"/>
      <c r="V178" s="527"/>
      <c r="W178" s="527"/>
      <c r="X178" s="527"/>
      <c r="Y178" s="527"/>
      <c r="Z178" s="527"/>
      <c r="AA178" s="527"/>
      <c r="AB178" s="527"/>
      <c r="AC178" s="527"/>
      <c r="AD178" s="527"/>
      <c r="AE178" s="527"/>
      <c r="AF178" s="527"/>
      <c r="AG178" s="527"/>
      <c r="AH178" s="527"/>
    </row>
    <row r="179" spans="1:34" x14ac:dyDescent="0.25">
      <c r="A179" s="527"/>
      <c r="B179" s="527"/>
      <c r="C179" s="527"/>
      <c r="D179" s="527"/>
      <c r="E179" s="527"/>
      <c r="F179" s="527"/>
      <c r="G179" s="527"/>
      <c r="H179" s="527"/>
      <c r="I179" s="527"/>
      <c r="J179" s="527"/>
      <c r="K179" s="527"/>
      <c r="L179" s="527"/>
      <c r="M179" s="527"/>
      <c r="N179" s="527"/>
      <c r="O179" s="527"/>
      <c r="P179" s="527"/>
      <c r="Q179" s="527"/>
      <c r="R179" s="527"/>
      <c r="S179" s="527"/>
      <c r="T179" s="527"/>
      <c r="U179" s="527"/>
      <c r="V179" s="527"/>
      <c r="W179" s="527"/>
      <c r="X179" s="527"/>
      <c r="Y179" s="527"/>
      <c r="Z179" s="527"/>
      <c r="AA179" s="527"/>
      <c r="AB179" s="527"/>
      <c r="AC179" s="527"/>
      <c r="AD179" s="527"/>
      <c r="AE179" s="527"/>
      <c r="AF179" s="527"/>
      <c r="AG179" s="527"/>
      <c r="AH179" s="527"/>
    </row>
    <row r="180" spans="1:34" x14ac:dyDescent="0.25">
      <c r="A180" s="527"/>
      <c r="B180" s="527"/>
      <c r="C180" s="527"/>
      <c r="D180" s="527"/>
      <c r="E180" s="527"/>
      <c r="F180" s="527"/>
      <c r="G180" s="527"/>
      <c r="H180" s="527"/>
      <c r="I180" s="527"/>
      <c r="J180" s="527"/>
      <c r="K180" s="527"/>
      <c r="L180" s="527"/>
      <c r="M180" s="527"/>
      <c r="N180" s="527"/>
      <c r="O180" s="527"/>
      <c r="P180" s="527"/>
      <c r="Q180" s="527"/>
      <c r="R180" s="527"/>
      <c r="S180" s="527"/>
      <c r="T180" s="527"/>
      <c r="U180" s="527"/>
      <c r="V180" s="527"/>
      <c r="W180" s="527"/>
      <c r="X180" s="527"/>
      <c r="Y180" s="527"/>
      <c r="Z180" s="527"/>
      <c r="AA180" s="527"/>
      <c r="AB180" s="527"/>
      <c r="AC180" s="527"/>
      <c r="AD180" s="527"/>
      <c r="AE180" s="527"/>
      <c r="AF180" s="527"/>
      <c r="AG180" s="527"/>
      <c r="AH180" s="527"/>
    </row>
    <row r="181" spans="1:34" x14ac:dyDescent="0.25">
      <c r="A181" s="527"/>
      <c r="B181" s="527"/>
      <c r="C181" s="527"/>
      <c r="D181" s="527"/>
      <c r="E181" s="527"/>
      <c r="F181" s="527"/>
      <c r="G181" s="527"/>
      <c r="H181" s="527"/>
      <c r="I181" s="527"/>
      <c r="J181" s="527"/>
      <c r="K181" s="527"/>
      <c r="L181" s="527"/>
      <c r="M181" s="527"/>
      <c r="N181" s="527"/>
      <c r="O181" s="527"/>
      <c r="P181" s="527"/>
      <c r="Q181" s="527"/>
      <c r="R181" s="527"/>
      <c r="S181" s="527"/>
      <c r="T181" s="527"/>
      <c r="U181" s="527"/>
      <c r="V181" s="527"/>
      <c r="W181" s="527"/>
      <c r="X181" s="527"/>
      <c r="Y181" s="527"/>
      <c r="Z181" s="527"/>
      <c r="AA181" s="527"/>
      <c r="AB181" s="527"/>
      <c r="AC181" s="527"/>
      <c r="AD181" s="527"/>
      <c r="AE181" s="527"/>
      <c r="AF181" s="527"/>
      <c r="AG181" s="527"/>
      <c r="AH181" s="527"/>
    </row>
    <row r="182" spans="1:34" x14ac:dyDescent="0.25">
      <c r="A182" s="527"/>
      <c r="B182" s="527"/>
      <c r="C182" s="527"/>
      <c r="D182" s="527"/>
      <c r="E182" s="527"/>
      <c r="F182" s="527"/>
      <c r="G182" s="527"/>
      <c r="H182" s="527"/>
      <c r="I182" s="527"/>
      <c r="J182" s="527"/>
      <c r="K182" s="527"/>
      <c r="L182" s="527"/>
      <c r="M182" s="527"/>
      <c r="N182" s="527"/>
      <c r="O182" s="527"/>
      <c r="P182" s="527"/>
      <c r="Q182" s="527"/>
      <c r="R182" s="527"/>
      <c r="S182" s="527"/>
      <c r="T182" s="527"/>
      <c r="U182" s="527"/>
      <c r="V182" s="527"/>
      <c r="W182" s="527"/>
      <c r="X182" s="527"/>
      <c r="Y182" s="527"/>
      <c r="Z182" s="527"/>
      <c r="AA182" s="527"/>
      <c r="AB182" s="527"/>
      <c r="AC182" s="527"/>
      <c r="AD182" s="527"/>
      <c r="AE182" s="527"/>
      <c r="AF182" s="527"/>
      <c r="AG182" s="527"/>
      <c r="AH182" s="527"/>
    </row>
    <row r="183" spans="1:34" x14ac:dyDescent="0.25">
      <c r="A183" s="527"/>
      <c r="B183" s="527"/>
      <c r="C183" s="527"/>
      <c r="D183" s="527"/>
      <c r="E183" s="527"/>
      <c r="F183" s="527"/>
      <c r="G183" s="527"/>
      <c r="H183" s="527"/>
      <c r="I183" s="527"/>
      <c r="J183" s="527"/>
      <c r="K183" s="527"/>
      <c r="L183" s="527"/>
      <c r="M183" s="527"/>
      <c r="N183" s="527"/>
      <c r="O183" s="527"/>
      <c r="P183" s="527"/>
      <c r="Q183" s="527"/>
      <c r="R183" s="527"/>
      <c r="S183" s="527"/>
      <c r="T183" s="527"/>
      <c r="U183" s="527"/>
      <c r="V183" s="527"/>
      <c r="W183" s="527"/>
      <c r="X183" s="527"/>
      <c r="Y183" s="527"/>
      <c r="Z183" s="527"/>
      <c r="AA183" s="527"/>
      <c r="AB183" s="527"/>
      <c r="AC183" s="527"/>
      <c r="AD183" s="527"/>
      <c r="AE183" s="527"/>
      <c r="AF183" s="527"/>
      <c r="AG183" s="527"/>
      <c r="AH183" s="527"/>
    </row>
    <row r="184" spans="1:34" x14ac:dyDescent="0.25">
      <c r="A184" s="527"/>
      <c r="B184" s="527"/>
      <c r="C184" s="527"/>
      <c r="D184" s="527"/>
      <c r="E184" s="527"/>
      <c r="F184" s="527"/>
      <c r="G184" s="527"/>
      <c r="H184" s="527"/>
      <c r="I184" s="527"/>
      <c r="J184" s="527"/>
      <c r="K184" s="527"/>
      <c r="L184" s="527"/>
      <c r="M184" s="527"/>
      <c r="N184" s="527"/>
      <c r="O184" s="527"/>
      <c r="P184" s="527"/>
      <c r="Q184" s="527"/>
      <c r="R184" s="527"/>
      <c r="S184" s="527"/>
      <c r="T184" s="527"/>
      <c r="U184" s="527"/>
      <c r="V184" s="527"/>
      <c r="W184" s="527"/>
      <c r="X184" s="527"/>
      <c r="Y184" s="527"/>
      <c r="Z184" s="527"/>
      <c r="AA184" s="527"/>
      <c r="AB184" s="527"/>
      <c r="AC184" s="527"/>
      <c r="AD184" s="527"/>
      <c r="AE184" s="527"/>
      <c r="AF184" s="527"/>
      <c r="AG184" s="527"/>
      <c r="AH184" s="527"/>
    </row>
    <row r="185" spans="1:34" x14ac:dyDescent="0.25">
      <c r="A185" s="527"/>
      <c r="B185" s="527"/>
      <c r="C185" s="527"/>
      <c r="D185" s="527"/>
      <c r="E185" s="527"/>
      <c r="F185" s="527"/>
      <c r="G185" s="527"/>
      <c r="H185" s="527"/>
      <c r="I185" s="527"/>
      <c r="J185" s="527"/>
      <c r="K185" s="527"/>
      <c r="L185" s="527"/>
      <c r="M185" s="527"/>
      <c r="N185" s="527"/>
      <c r="O185" s="527"/>
      <c r="P185" s="527"/>
      <c r="Q185" s="527"/>
      <c r="R185" s="527"/>
      <c r="S185" s="527"/>
      <c r="T185" s="527"/>
      <c r="U185" s="527"/>
      <c r="V185" s="527"/>
      <c r="W185" s="527"/>
      <c r="X185" s="527"/>
      <c r="Y185" s="527"/>
      <c r="Z185" s="527"/>
      <c r="AA185" s="527"/>
      <c r="AB185" s="527"/>
      <c r="AC185" s="527"/>
      <c r="AD185" s="527"/>
      <c r="AE185" s="527"/>
      <c r="AF185" s="527"/>
      <c r="AG185" s="527"/>
      <c r="AH185" s="527"/>
    </row>
    <row r="186" spans="1:34" x14ac:dyDescent="0.25">
      <c r="A186" s="527"/>
      <c r="B186" s="527"/>
      <c r="C186" s="527"/>
      <c r="D186" s="527"/>
      <c r="E186" s="527"/>
      <c r="F186" s="527"/>
      <c r="G186" s="527"/>
      <c r="H186" s="527"/>
      <c r="I186" s="527"/>
      <c r="J186" s="527"/>
      <c r="K186" s="527"/>
      <c r="L186" s="527"/>
      <c r="M186" s="527"/>
      <c r="N186" s="527"/>
      <c r="O186" s="527"/>
      <c r="P186" s="527"/>
      <c r="Q186" s="527"/>
      <c r="R186" s="527"/>
      <c r="S186" s="527"/>
      <c r="T186" s="527"/>
      <c r="U186" s="527"/>
      <c r="V186" s="527"/>
      <c r="W186" s="527"/>
      <c r="X186" s="527"/>
      <c r="Y186" s="527"/>
      <c r="Z186" s="527"/>
      <c r="AA186" s="527"/>
      <c r="AB186" s="527"/>
      <c r="AC186" s="527"/>
      <c r="AD186" s="527"/>
      <c r="AE186" s="527"/>
      <c r="AF186" s="527"/>
      <c r="AG186" s="527"/>
      <c r="AH186" s="527"/>
    </row>
    <row r="187" spans="1:34" x14ac:dyDescent="0.25">
      <c r="A187" s="527"/>
      <c r="B187" s="527"/>
      <c r="C187" s="527"/>
      <c r="D187" s="527"/>
      <c r="E187" s="527"/>
      <c r="F187" s="527"/>
      <c r="G187" s="527"/>
      <c r="H187" s="527"/>
      <c r="I187" s="527"/>
      <c r="J187" s="527"/>
      <c r="K187" s="527"/>
      <c r="L187" s="527"/>
      <c r="M187" s="527"/>
      <c r="N187" s="527"/>
      <c r="O187" s="527"/>
      <c r="P187" s="527"/>
      <c r="Q187" s="527"/>
      <c r="R187" s="527"/>
      <c r="S187" s="527"/>
      <c r="T187" s="527"/>
      <c r="U187" s="527"/>
      <c r="V187" s="527"/>
      <c r="W187" s="527"/>
      <c r="X187" s="527"/>
      <c r="Y187" s="527"/>
      <c r="Z187" s="527"/>
      <c r="AA187" s="527"/>
      <c r="AB187" s="527"/>
      <c r="AC187" s="527"/>
      <c r="AD187" s="527"/>
      <c r="AE187" s="527"/>
      <c r="AF187" s="527"/>
      <c r="AG187" s="527"/>
      <c r="AH187" s="527"/>
    </row>
    <row r="188" spans="1:34" x14ac:dyDescent="0.25">
      <c r="A188" s="527"/>
      <c r="B188" s="527"/>
      <c r="C188" s="527"/>
      <c r="D188" s="527"/>
      <c r="E188" s="527"/>
      <c r="F188" s="527"/>
      <c r="G188" s="527"/>
      <c r="H188" s="527"/>
      <c r="I188" s="527"/>
      <c r="J188" s="527"/>
      <c r="K188" s="527"/>
      <c r="L188" s="527"/>
      <c r="M188" s="527"/>
      <c r="N188" s="527"/>
      <c r="O188" s="527"/>
      <c r="P188" s="527"/>
      <c r="Q188" s="527"/>
      <c r="R188" s="527"/>
      <c r="S188" s="527"/>
      <c r="T188" s="527"/>
      <c r="U188" s="527"/>
      <c r="V188" s="527"/>
      <c r="W188" s="527"/>
      <c r="X188" s="527"/>
      <c r="Y188" s="527"/>
      <c r="Z188" s="527"/>
      <c r="AA188" s="527"/>
      <c r="AB188" s="527"/>
      <c r="AC188" s="527"/>
      <c r="AD188" s="527"/>
      <c r="AE188" s="527"/>
      <c r="AF188" s="527"/>
      <c r="AG188" s="527"/>
      <c r="AH188" s="527"/>
    </row>
    <row r="189" spans="1:34" x14ac:dyDescent="0.25">
      <c r="A189" s="527"/>
      <c r="B189" s="527"/>
      <c r="C189" s="527"/>
      <c r="D189" s="527"/>
      <c r="E189" s="527"/>
      <c r="F189" s="527"/>
      <c r="G189" s="527"/>
      <c r="H189" s="527"/>
      <c r="I189" s="527"/>
      <c r="J189" s="527"/>
      <c r="K189" s="527"/>
      <c r="L189" s="527"/>
      <c r="M189" s="527"/>
      <c r="N189" s="527"/>
      <c r="O189" s="527"/>
      <c r="P189" s="527"/>
      <c r="Q189" s="527"/>
      <c r="R189" s="527"/>
      <c r="S189" s="527"/>
      <c r="T189" s="527"/>
      <c r="U189" s="527"/>
      <c r="V189" s="527"/>
      <c r="W189" s="527"/>
      <c r="X189" s="527"/>
      <c r="Y189" s="527"/>
      <c r="Z189" s="527"/>
      <c r="AA189" s="527"/>
      <c r="AB189" s="527"/>
      <c r="AC189" s="527"/>
      <c r="AD189" s="527"/>
      <c r="AE189" s="527"/>
      <c r="AF189" s="527"/>
      <c r="AG189" s="527"/>
      <c r="AH189" s="527"/>
    </row>
    <row r="190" spans="1:34" x14ac:dyDescent="0.25">
      <c r="A190" s="527"/>
      <c r="B190" s="527"/>
      <c r="C190" s="527"/>
      <c r="D190" s="527"/>
      <c r="E190" s="527"/>
      <c r="F190" s="527"/>
      <c r="G190" s="527"/>
      <c r="H190" s="527"/>
      <c r="I190" s="527"/>
      <c r="J190" s="527"/>
      <c r="K190" s="527"/>
      <c r="L190" s="527"/>
      <c r="M190" s="527"/>
      <c r="N190" s="527"/>
      <c r="O190" s="527"/>
      <c r="P190" s="527"/>
      <c r="Q190" s="527"/>
      <c r="R190" s="527"/>
      <c r="S190" s="527"/>
      <c r="T190" s="527"/>
      <c r="U190" s="527"/>
      <c r="V190" s="527"/>
      <c r="W190" s="527"/>
      <c r="X190" s="527"/>
      <c r="Y190" s="527"/>
      <c r="Z190" s="527"/>
      <c r="AA190" s="527"/>
      <c r="AB190" s="527"/>
      <c r="AC190" s="527"/>
      <c r="AD190" s="527"/>
      <c r="AE190" s="527"/>
      <c r="AF190" s="527"/>
      <c r="AG190" s="527"/>
      <c r="AH190" s="527"/>
    </row>
    <row r="191" spans="1:34" x14ac:dyDescent="0.25">
      <c r="A191" s="527"/>
      <c r="B191" s="527"/>
      <c r="C191" s="527"/>
      <c r="D191" s="527"/>
      <c r="E191" s="527"/>
      <c r="F191" s="527"/>
      <c r="G191" s="527"/>
      <c r="H191" s="527"/>
      <c r="I191" s="527"/>
      <c r="J191" s="527"/>
      <c r="K191" s="527"/>
      <c r="L191" s="527"/>
      <c r="M191" s="527"/>
      <c r="N191" s="527"/>
      <c r="O191" s="527"/>
      <c r="P191" s="527"/>
      <c r="Q191" s="527"/>
      <c r="R191" s="527"/>
      <c r="S191" s="527"/>
      <c r="T191" s="527"/>
      <c r="U191" s="527"/>
      <c r="V191" s="527"/>
      <c r="W191" s="527"/>
      <c r="X191" s="527"/>
      <c r="Y191" s="527"/>
      <c r="Z191" s="527"/>
      <c r="AA191" s="527"/>
      <c r="AB191" s="527"/>
      <c r="AC191" s="527"/>
      <c r="AD191" s="527"/>
      <c r="AE191" s="527"/>
      <c r="AF191" s="527"/>
      <c r="AG191" s="527"/>
      <c r="AH191" s="527"/>
    </row>
    <row r="192" spans="1:34" x14ac:dyDescent="0.25">
      <c r="A192" s="527"/>
      <c r="B192" s="527"/>
      <c r="C192" s="527"/>
      <c r="D192" s="527"/>
      <c r="E192" s="527"/>
      <c r="F192" s="527"/>
      <c r="G192" s="527"/>
      <c r="H192" s="527"/>
      <c r="I192" s="527"/>
      <c r="J192" s="527"/>
      <c r="K192" s="527"/>
      <c r="L192" s="527"/>
      <c r="M192" s="527"/>
      <c r="N192" s="527"/>
      <c r="O192" s="527"/>
      <c r="P192" s="527"/>
      <c r="Q192" s="527"/>
      <c r="R192" s="527"/>
      <c r="S192" s="527"/>
      <c r="T192" s="527"/>
      <c r="U192" s="527"/>
      <c r="V192" s="527"/>
      <c r="W192" s="527"/>
      <c r="X192" s="527"/>
      <c r="Y192" s="527"/>
      <c r="Z192" s="527"/>
      <c r="AA192" s="527"/>
      <c r="AB192" s="527"/>
      <c r="AC192" s="527"/>
      <c r="AD192" s="527"/>
      <c r="AE192" s="527"/>
      <c r="AF192" s="527"/>
      <c r="AG192" s="527"/>
      <c r="AH192" s="527"/>
    </row>
    <row r="193" spans="1:34" x14ac:dyDescent="0.25">
      <c r="A193" s="527"/>
      <c r="B193" s="527"/>
      <c r="C193" s="527"/>
      <c r="D193" s="527"/>
      <c r="E193" s="527"/>
      <c r="F193" s="527"/>
      <c r="G193" s="527"/>
      <c r="H193" s="527"/>
      <c r="I193" s="527"/>
      <c r="J193" s="527"/>
      <c r="K193" s="527"/>
      <c r="L193" s="527"/>
      <c r="M193" s="527"/>
      <c r="N193" s="527"/>
      <c r="O193" s="527"/>
      <c r="P193" s="527"/>
      <c r="Q193" s="527"/>
      <c r="R193" s="527"/>
      <c r="S193" s="527"/>
      <c r="T193" s="527"/>
      <c r="U193" s="527"/>
      <c r="V193" s="527"/>
      <c r="W193" s="527"/>
      <c r="X193" s="527"/>
      <c r="Y193" s="527"/>
      <c r="Z193" s="527"/>
      <c r="AA193" s="527"/>
      <c r="AB193" s="527"/>
      <c r="AC193" s="527"/>
      <c r="AD193" s="527"/>
      <c r="AE193" s="527"/>
      <c r="AF193" s="527"/>
      <c r="AG193" s="527"/>
      <c r="AH193" s="527"/>
    </row>
    <row r="194" spans="1:34" x14ac:dyDescent="0.25">
      <c r="A194" s="527"/>
      <c r="B194" s="527"/>
      <c r="C194" s="527"/>
      <c r="D194" s="527"/>
      <c r="E194" s="527"/>
      <c r="F194" s="527"/>
      <c r="G194" s="527"/>
      <c r="H194" s="527"/>
      <c r="I194" s="527"/>
      <c r="J194" s="527"/>
      <c r="K194" s="527"/>
      <c r="L194" s="527"/>
      <c r="M194" s="527"/>
      <c r="N194" s="527"/>
      <c r="O194" s="527"/>
      <c r="P194" s="527"/>
      <c r="Q194" s="527"/>
      <c r="R194" s="527"/>
      <c r="S194" s="527"/>
      <c r="T194" s="527"/>
      <c r="U194" s="527"/>
      <c r="V194" s="527"/>
      <c r="W194" s="527"/>
      <c r="X194" s="527"/>
      <c r="Y194" s="527"/>
      <c r="Z194" s="527"/>
      <c r="AA194" s="527"/>
      <c r="AB194" s="527"/>
      <c r="AC194" s="527"/>
      <c r="AD194" s="527"/>
      <c r="AE194" s="527"/>
      <c r="AF194" s="527"/>
      <c r="AG194" s="527"/>
      <c r="AH194" s="527"/>
    </row>
    <row r="195" spans="1:34" x14ac:dyDescent="0.25">
      <c r="A195" s="527"/>
      <c r="B195" s="527"/>
      <c r="C195" s="527"/>
      <c r="D195" s="527"/>
      <c r="E195" s="527"/>
      <c r="F195" s="527"/>
      <c r="G195" s="527"/>
      <c r="H195" s="527"/>
      <c r="I195" s="527"/>
      <c r="J195" s="527"/>
      <c r="K195" s="527"/>
      <c r="L195" s="527"/>
      <c r="M195" s="527"/>
      <c r="N195" s="527"/>
      <c r="O195" s="527"/>
      <c r="P195" s="527"/>
      <c r="Q195" s="527"/>
      <c r="R195" s="527"/>
      <c r="S195" s="527"/>
      <c r="T195" s="527"/>
      <c r="U195" s="527"/>
      <c r="V195" s="527"/>
      <c r="W195" s="527"/>
      <c r="X195" s="527"/>
      <c r="Y195" s="527"/>
      <c r="Z195" s="527"/>
      <c r="AA195" s="527"/>
      <c r="AB195" s="527"/>
      <c r="AC195" s="527"/>
      <c r="AD195" s="527"/>
      <c r="AE195" s="527"/>
      <c r="AF195" s="527"/>
      <c r="AG195" s="527"/>
      <c r="AH195" s="527"/>
    </row>
    <row r="196" spans="1:34" x14ac:dyDescent="0.25">
      <c r="A196" s="527"/>
      <c r="B196" s="527"/>
      <c r="C196" s="527"/>
      <c r="D196" s="527"/>
      <c r="E196" s="527"/>
      <c r="F196" s="527"/>
      <c r="G196" s="527"/>
      <c r="H196" s="527"/>
      <c r="I196" s="527"/>
      <c r="J196" s="527"/>
      <c r="K196" s="527"/>
      <c r="L196" s="527"/>
      <c r="M196" s="527"/>
      <c r="N196" s="527"/>
      <c r="O196" s="527"/>
      <c r="P196" s="527"/>
      <c r="Q196" s="527"/>
      <c r="R196" s="527"/>
      <c r="S196" s="527"/>
      <c r="T196" s="527"/>
      <c r="U196" s="527"/>
      <c r="V196" s="527"/>
      <c r="W196" s="527"/>
      <c r="X196" s="527"/>
      <c r="Y196" s="527"/>
      <c r="Z196" s="527"/>
      <c r="AA196" s="527"/>
      <c r="AB196" s="527"/>
      <c r="AC196" s="527"/>
      <c r="AD196" s="527"/>
      <c r="AE196" s="527"/>
      <c r="AF196" s="527"/>
      <c r="AG196" s="527"/>
      <c r="AH196" s="527"/>
    </row>
    <row r="197" spans="1:34" x14ac:dyDescent="0.25">
      <c r="A197" s="527"/>
      <c r="B197" s="527"/>
      <c r="C197" s="527"/>
      <c r="D197" s="527"/>
      <c r="E197" s="527"/>
      <c r="F197" s="527"/>
      <c r="G197" s="527"/>
      <c r="H197" s="527"/>
      <c r="I197" s="527"/>
      <c r="J197" s="527"/>
      <c r="K197" s="527"/>
      <c r="L197" s="527"/>
      <c r="M197" s="527"/>
      <c r="N197" s="527"/>
      <c r="O197" s="527"/>
      <c r="P197" s="527"/>
      <c r="Q197" s="527"/>
      <c r="R197" s="527"/>
      <c r="S197" s="527"/>
      <c r="T197" s="527"/>
      <c r="U197" s="527"/>
      <c r="V197" s="527"/>
      <c r="W197" s="527"/>
      <c r="X197" s="527"/>
      <c r="Y197" s="527"/>
      <c r="Z197" s="527"/>
      <c r="AA197" s="527"/>
      <c r="AB197" s="527"/>
      <c r="AC197" s="527"/>
      <c r="AD197" s="527"/>
      <c r="AE197" s="527"/>
      <c r="AF197" s="527"/>
      <c r="AG197" s="527"/>
      <c r="AH197" s="527"/>
    </row>
    <row r="198" spans="1:34" x14ac:dyDescent="0.25">
      <c r="A198" s="527"/>
      <c r="B198" s="527"/>
      <c r="C198" s="527"/>
      <c r="D198" s="527"/>
      <c r="E198" s="527"/>
      <c r="F198" s="527"/>
      <c r="G198" s="527"/>
      <c r="H198" s="527"/>
      <c r="I198" s="527"/>
      <c r="J198" s="527"/>
      <c r="K198" s="527"/>
      <c r="L198" s="527"/>
      <c r="M198" s="527"/>
      <c r="N198" s="527"/>
      <c r="O198" s="527"/>
      <c r="P198" s="527"/>
      <c r="Q198" s="527"/>
      <c r="R198" s="527"/>
      <c r="S198" s="527"/>
      <c r="T198" s="527"/>
      <c r="U198" s="527"/>
      <c r="V198" s="527"/>
      <c r="W198" s="527"/>
      <c r="X198" s="527"/>
      <c r="Y198" s="527"/>
      <c r="Z198" s="527"/>
      <c r="AA198" s="527"/>
      <c r="AB198" s="527"/>
      <c r="AC198" s="527"/>
      <c r="AD198" s="527"/>
      <c r="AE198" s="527"/>
      <c r="AF198" s="527"/>
      <c r="AG198" s="527"/>
      <c r="AH198" s="527"/>
    </row>
    <row r="199" spans="1:34" x14ac:dyDescent="0.25">
      <c r="A199" s="527"/>
      <c r="B199" s="527"/>
      <c r="C199" s="527"/>
      <c r="D199" s="527"/>
      <c r="E199" s="527"/>
      <c r="F199" s="527"/>
      <c r="G199" s="527"/>
      <c r="H199" s="527"/>
      <c r="I199" s="527"/>
      <c r="J199" s="527"/>
      <c r="K199" s="527"/>
      <c r="L199" s="527"/>
      <c r="M199" s="527"/>
      <c r="N199" s="527"/>
      <c r="O199" s="527"/>
      <c r="P199" s="527"/>
      <c r="Q199" s="527"/>
      <c r="R199" s="527"/>
      <c r="S199" s="527"/>
      <c r="T199" s="527"/>
      <c r="U199" s="527"/>
      <c r="V199" s="527"/>
      <c r="W199" s="527"/>
      <c r="X199" s="527"/>
      <c r="Y199" s="527"/>
      <c r="Z199" s="527"/>
      <c r="AA199" s="527"/>
      <c r="AB199" s="527"/>
      <c r="AC199" s="527"/>
      <c r="AD199" s="527"/>
      <c r="AE199" s="527"/>
      <c r="AF199" s="527"/>
      <c r="AG199" s="527"/>
      <c r="AH199" s="527"/>
    </row>
    <row r="200" spans="1:34" x14ac:dyDescent="0.25">
      <c r="A200" s="527"/>
      <c r="B200" s="527"/>
      <c r="C200" s="527"/>
      <c r="D200" s="527"/>
      <c r="E200" s="527"/>
      <c r="F200" s="527"/>
      <c r="G200" s="527"/>
      <c r="H200" s="527"/>
      <c r="I200" s="527"/>
      <c r="J200" s="527"/>
      <c r="K200" s="527"/>
      <c r="L200" s="527"/>
      <c r="M200" s="527"/>
      <c r="N200" s="527"/>
      <c r="O200" s="527"/>
      <c r="P200" s="527"/>
      <c r="Q200" s="527"/>
      <c r="R200" s="527"/>
      <c r="S200" s="527"/>
      <c r="T200" s="527"/>
      <c r="U200" s="527"/>
      <c r="V200" s="527"/>
      <c r="W200" s="527"/>
      <c r="X200" s="527"/>
      <c r="Y200" s="527"/>
      <c r="Z200" s="527"/>
      <c r="AA200" s="527"/>
      <c r="AB200" s="527"/>
      <c r="AC200" s="527"/>
      <c r="AD200" s="527"/>
      <c r="AE200" s="527"/>
      <c r="AF200" s="527"/>
      <c r="AG200" s="527"/>
      <c r="AH200" s="527"/>
    </row>
    <row r="201" spans="1:34" x14ac:dyDescent="0.25">
      <c r="A201" s="527"/>
      <c r="B201" s="527"/>
      <c r="C201" s="527"/>
      <c r="D201" s="527"/>
      <c r="E201" s="527"/>
      <c r="F201" s="527"/>
      <c r="G201" s="527"/>
      <c r="H201" s="527"/>
      <c r="I201" s="527"/>
      <c r="J201" s="527"/>
      <c r="K201" s="527"/>
      <c r="L201" s="527"/>
      <c r="M201" s="527"/>
      <c r="N201" s="527"/>
      <c r="O201" s="527"/>
      <c r="P201" s="527"/>
      <c r="Q201" s="527"/>
      <c r="R201" s="527"/>
      <c r="S201" s="527"/>
      <c r="T201" s="527"/>
      <c r="U201" s="527"/>
      <c r="V201" s="527"/>
      <c r="W201" s="527"/>
      <c r="X201" s="527"/>
      <c r="Y201" s="527"/>
      <c r="Z201" s="527"/>
      <c r="AA201" s="527"/>
      <c r="AB201" s="527"/>
      <c r="AC201" s="527"/>
      <c r="AD201" s="527"/>
      <c r="AE201" s="527"/>
      <c r="AF201" s="527"/>
      <c r="AG201" s="527"/>
      <c r="AH201" s="527"/>
    </row>
    <row r="202" spans="1:34" x14ac:dyDescent="0.25">
      <c r="A202" s="527"/>
      <c r="B202" s="527"/>
      <c r="C202" s="527"/>
      <c r="D202" s="527"/>
      <c r="E202" s="527"/>
      <c r="F202" s="527"/>
      <c r="G202" s="527"/>
      <c r="H202" s="527"/>
      <c r="I202" s="527"/>
      <c r="J202" s="527"/>
      <c r="K202" s="527"/>
      <c r="L202" s="527"/>
      <c r="M202" s="527"/>
      <c r="N202" s="527"/>
      <c r="O202" s="527"/>
      <c r="P202" s="527"/>
      <c r="Q202" s="527"/>
      <c r="R202" s="527"/>
      <c r="S202" s="527"/>
      <c r="T202" s="527"/>
      <c r="U202" s="527"/>
      <c r="V202" s="527"/>
      <c r="W202" s="527"/>
      <c r="X202" s="527"/>
      <c r="Y202" s="527"/>
      <c r="Z202" s="527"/>
      <c r="AA202" s="527"/>
      <c r="AB202" s="527"/>
      <c r="AC202" s="527"/>
      <c r="AD202" s="527"/>
      <c r="AE202" s="527"/>
      <c r="AF202" s="527"/>
      <c r="AG202" s="527"/>
      <c r="AH202" s="527"/>
    </row>
    <row r="203" spans="1:34" x14ac:dyDescent="0.25">
      <c r="A203" s="527"/>
      <c r="B203" s="527"/>
      <c r="C203" s="527"/>
      <c r="D203" s="527"/>
      <c r="E203" s="527"/>
      <c r="F203" s="527"/>
      <c r="G203" s="527"/>
      <c r="H203" s="527"/>
      <c r="I203" s="527"/>
      <c r="J203" s="527"/>
      <c r="K203" s="527"/>
      <c r="L203" s="527"/>
      <c r="M203" s="527"/>
      <c r="N203" s="527"/>
      <c r="O203" s="527"/>
      <c r="P203" s="527"/>
      <c r="Q203" s="527"/>
      <c r="R203" s="527"/>
      <c r="S203" s="527"/>
      <c r="T203" s="527"/>
      <c r="U203" s="527"/>
      <c r="V203" s="527"/>
      <c r="W203" s="527"/>
      <c r="X203" s="527"/>
      <c r="Y203" s="527"/>
      <c r="Z203" s="527"/>
      <c r="AA203" s="527"/>
      <c r="AB203" s="527"/>
      <c r="AC203" s="527"/>
      <c r="AD203" s="527"/>
      <c r="AE203" s="527"/>
      <c r="AF203" s="527"/>
      <c r="AG203" s="527"/>
      <c r="AH203" s="527"/>
    </row>
    <row r="204" spans="1:34" x14ac:dyDescent="0.25">
      <c r="A204" s="527"/>
      <c r="B204" s="527"/>
      <c r="C204" s="527"/>
      <c r="D204" s="527"/>
      <c r="E204" s="527"/>
      <c r="F204" s="527"/>
      <c r="G204" s="527"/>
      <c r="H204" s="527"/>
      <c r="I204" s="527"/>
      <c r="J204" s="527"/>
      <c r="K204" s="527"/>
      <c r="L204" s="527"/>
      <c r="M204" s="527"/>
      <c r="N204" s="527"/>
      <c r="O204" s="527"/>
      <c r="P204" s="527"/>
      <c r="Q204" s="527"/>
      <c r="R204" s="527"/>
      <c r="S204" s="527"/>
      <c r="T204" s="527"/>
      <c r="U204" s="527"/>
      <c r="V204" s="527"/>
      <c r="W204" s="527"/>
      <c r="X204" s="527"/>
      <c r="Y204" s="527"/>
      <c r="Z204" s="527"/>
      <c r="AA204" s="527"/>
      <c r="AB204" s="527"/>
      <c r="AC204" s="527"/>
      <c r="AD204" s="527"/>
      <c r="AE204" s="527"/>
      <c r="AF204" s="527"/>
      <c r="AG204" s="527"/>
      <c r="AH204" s="527"/>
    </row>
    <row r="205" spans="1:34" x14ac:dyDescent="0.25">
      <c r="A205" s="527"/>
      <c r="B205" s="527"/>
      <c r="C205" s="527"/>
      <c r="D205" s="527"/>
      <c r="E205" s="527"/>
      <c r="F205" s="527"/>
      <c r="G205" s="527"/>
      <c r="H205" s="527"/>
      <c r="I205" s="527"/>
      <c r="J205" s="527"/>
      <c r="K205" s="527"/>
      <c r="L205" s="527"/>
      <c r="M205" s="527"/>
      <c r="N205" s="527"/>
      <c r="O205" s="527"/>
      <c r="P205" s="527"/>
      <c r="Q205" s="527"/>
      <c r="R205" s="527"/>
      <c r="S205" s="527"/>
      <c r="T205" s="527"/>
      <c r="U205" s="527"/>
      <c r="V205" s="527"/>
      <c r="W205" s="527"/>
      <c r="X205" s="527"/>
      <c r="Y205" s="527"/>
      <c r="Z205" s="527"/>
      <c r="AA205" s="527"/>
      <c r="AB205" s="527"/>
      <c r="AC205" s="527"/>
      <c r="AD205" s="527"/>
      <c r="AE205" s="527"/>
      <c r="AF205" s="527"/>
      <c r="AG205" s="527"/>
      <c r="AH205" s="527"/>
    </row>
    <row r="206" spans="1:34" x14ac:dyDescent="0.25">
      <c r="A206" s="527"/>
      <c r="B206" s="527"/>
      <c r="C206" s="527"/>
      <c r="D206" s="527"/>
      <c r="E206" s="527"/>
      <c r="F206" s="527"/>
      <c r="G206" s="527"/>
      <c r="H206" s="527"/>
      <c r="I206" s="527"/>
      <c r="J206" s="527"/>
      <c r="K206" s="527"/>
      <c r="L206" s="527"/>
      <c r="M206" s="527"/>
      <c r="N206" s="527"/>
      <c r="O206" s="527"/>
      <c r="P206" s="527"/>
      <c r="Q206" s="527"/>
      <c r="R206" s="527"/>
      <c r="S206" s="527"/>
      <c r="T206" s="527"/>
      <c r="U206" s="527"/>
      <c r="V206" s="527"/>
      <c r="W206" s="527"/>
      <c r="X206" s="527"/>
      <c r="Y206" s="527"/>
      <c r="Z206" s="527"/>
      <c r="AA206" s="527"/>
      <c r="AB206" s="527"/>
      <c r="AC206" s="527"/>
      <c r="AD206" s="527"/>
      <c r="AE206" s="527"/>
      <c r="AF206" s="527"/>
      <c r="AG206" s="527"/>
      <c r="AH206" s="527"/>
    </row>
    <row r="207" spans="1:34" x14ac:dyDescent="0.25">
      <c r="A207" s="527"/>
      <c r="B207" s="527"/>
      <c r="C207" s="527"/>
      <c r="D207" s="527"/>
      <c r="E207" s="527"/>
      <c r="F207" s="527"/>
      <c r="G207" s="527"/>
      <c r="H207" s="527"/>
      <c r="I207" s="527"/>
      <c r="J207" s="527"/>
      <c r="K207" s="527"/>
      <c r="L207" s="527"/>
      <c r="M207" s="527"/>
      <c r="N207" s="527"/>
      <c r="O207" s="527"/>
      <c r="P207" s="527"/>
      <c r="Q207" s="527"/>
      <c r="R207" s="527"/>
      <c r="S207" s="527"/>
      <c r="T207" s="527"/>
      <c r="U207" s="527"/>
      <c r="V207" s="527"/>
      <c r="W207" s="527"/>
      <c r="X207" s="527"/>
      <c r="Y207" s="527"/>
      <c r="Z207" s="527"/>
      <c r="AA207" s="527"/>
      <c r="AB207" s="527"/>
      <c r="AC207" s="527"/>
      <c r="AD207" s="527"/>
      <c r="AE207" s="527"/>
      <c r="AF207" s="527"/>
      <c r="AG207" s="527"/>
      <c r="AH207" s="527"/>
    </row>
    <row r="208" spans="1:34" x14ac:dyDescent="0.25">
      <c r="A208" s="527"/>
      <c r="B208" s="527"/>
      <c r="C208" s="527"/>
      <c r="D208" s="527"/>
      <c r="E208" s="527"/>
      <c r="F208" s="527"/>
      <c r="G208" s="527"/>
      <c r="H208" s="527"/>
      <c r="I208" s="527"/>
      <c r="J208" s="527"/>
      <c r="K208" s="527"/>
      <c r="L208" s="527"/>
      <c r="M208" s="527"/>
      <c r="N208" s="527"/>
      <c r="O208" s="527"/>
      <c r="P208" s="527"/>
      <c r="Q208" s="527"/>
      <c r="R208" s="527"/>
      <c r="S208" s="527"/>
      <c r="T208" s="527"/>
      <c r="U208" s="527"/>
      <c r="V208" s="527"/>
      <c r="W208" s="527"/>
      <c r="X208" s="527"/>
      <c r="Y208" s="527"/>
      <c r="Z208" s="527"/>
      <c r="AA208" s="527"/>
      <c r="AB208" s="527"/>
      <c r="AC208" s="527"/>
      <c r="AD208" s="527"/>
      <c r="AE208" s="527"/>
      <c r="AF208" s="527"/>
      <c r="AG208" s="527"/>
      <c r="AH208" s="527"/>
    </row>
    <row r="209" spans="1:34" x14ac:dyDescent="0.25">
      <c r="A209" s="527"/>
      <c r="B209" s="527"/>
      <c r="C209" s="527"/>
      <c r="D209" s="527"/>
      <c r="E209" s="527"/>
      <c r="F209" s="527"/>
      <c r="G209" s="527"/>
      <c r="H209" s="527"/>
      <c r="I209" s="527"/>
      <c r="J209" s="527"/>
      <c r="K209" s="527"/>
      <c r="L209" s="527"/>
      <c r="M209" s="527"/>
      <c r="N209" s="527"/>
      <c r="O209" s="527"/>
      <c r="P209" s="527"/>
      <c r="Q209" s="527"/>
      <c r="R209" s="527"/>
      <c r="S209" s="527"/>
      <c r="T209" s="527"/>
      <c r="U209" s="527"/>
      <c r="V209" s="527"/>
      <c r="W209" s="527"/>
      <c r="X209" s="527"/>
      <c r="Y209" s="527"/>
      <c r="Z209" s="527"/>
      <c r="AA209" s="527"/>
      <c r="AB209" s="527"/>
      <c r="AC209" s="527"/>
      <c r="AD209" s="527"/>
      <c r="AE209" s="527"/>
      <c r="AF209" s="527"/>
      <c r="AG209" s="527"/>
      <c r="AH209" s="527"/>
    </row>
    <row r="210" spans="1:34" x14ac:dyDescent="0.25">
      <c r="A210" s="527"/>
      <c r="B210" s="527"/>
      <c r="C210" s="527"/>
      <c r="D210" s="527"/>
      <c r="E210" s="527"/>
      <c r="F210" s="527"/>
      <c r="G210" s="527"/>
      <c r="H210" s="527"/>
      <c r="I210" s="527"/>
      <c r="J210" s="527"/>
      <c r="K210" s="527"/>
      <c r="L210" s="527"/>
      <c r="M210" s="527"/>
      <c r="N210" s="527"/>
      <c r="O210" s="527"/>
      <c r="P210" s="527"/>
      <c r="Q210" s="527"/>
      <c r="R210" s="527"/>
      <c r="S210" s="527"/>
      <c r="T210" s="527"/>
      <c r="U210" s="527"/>
      <c r="V210" s="527"/>
      <c r="W210" s="527"/>
      <c r="X210" s="527"/>
      <c r="Y210" s="527"/>
      <c r="Z210" s="527"/>
      <c r="AA210" s="527"/>
      <c r="AB210" s="527"/>
      <c r="AC210" s="527"/>
      <c r="AD210" s="527"/>
      <c r="AE210" s="527"/>
      <c r="AF210" s="527"/>
      <c r="AG210" s="527"/>
      <c r="AH210" s="527"/>
    </row>
    <row r="211" spans="1:34" x14ac:dyDescent="0.25">
      <c r="A211" s="527"/>
      <c r="B211" s="527"/>
      <c r="C211" s="527"/>
      <c r="D211" s="527"/>
      <c r="E211" s="527"/>
      <c r="F211" s="527"/>
      <c r="G211" s="527"/>
      <c r="H211" s="527"/>
      <c r="I211" s="527"/>
      <c r="J211" s="527"/>
      <c r="K211" s="527"/>
      <c r="L211" s="527"/>
      <c r="M211" s="527"/>
      <c r="N211" s="527"/>
      <c r="O211" s="527"/>
      <c r="P211" s="527"/>
      <c r="Q211" s="527"/>
      <c r="R211" s="527"/>
      <c r="S211" s="527"/>
      <c r="T211" s="527"/>
      <c r="U211" s="527"/>
      <c r="V211" s="527"/>
      <c r="W211" s="527"/>
      <c r="X211" s="527"/>
      <c r="Y211" s="527"/>
      <c r="Z211" s="527"/>
      <c r="AA211" s="527"/>
      <c r="AB211" s="527"/>
      <c r="AC211" s="527"/>
      <c r="AD211" s="527"/>
      <c r="AE211" s="527"/>
      <c r="AF211" s="527"/>
      <c r="AG211" s="527"/>
      <c r="AH211" s="527"/>
    </row>
    <row r="212" spans="1:34" x14ac:dyDescent="0.25">
      <c r="A212" s="527"/>
      <c r="B212" s="527"/>
      <c r="C212" s="527"/>
      <c r="D212" s="527"/>
      <c r="E212" s="527"/>
      <c r="F212" s="527"/>
      <c r="G212" s="527"/>
      <c r="H212" s="527"/>
      <c r="I212" s="527"/>
      <c r="J212" s="527"/>
      <c r="K212" s="527"/>
      <c r="L212" s="527"/>
      <c r="M212" s="527"/>
      <c r="N212" s="527"/>
      <c r="O212" s="527"/>
      <c r="P212" s="527"/>
      <c r="Q212" s="527"/>
      <c r="R212" s="527"/>
      <c r="S212" s="527"/>
      <c r="T212" s="527"/>
      <c r="U212" s="527"/>
      <c r="V212" s="527"/>
      <c r="W212" s="527"/>
      <c r="X212" s="527"/>
      <c r="Y212" s="527"/>
      <c r="Z212" s="527"/>
      <c r="AA212" s="527"/>
      <c r="AB212" s="527"/>
      <c r="AC212" s="527"/>
      <c r="AD212" s="527"/>
      <c r="AE212" s="527"/>
      <c r="AF212" s="527"/>
      <c r="AG212" s="527"/>
      <c r="AH212" s="527"/>
    </row>
    <row r="213" spans="1:34" x14ac:dyDescent="0.25">
      <c r="A213" s="527"/>
      <c r="B213" s="527"/>
      <c r="C213" s="527"/>
      <c r="D213" s="527"/>
      <c r="E213" s="527"/>
      <c r="F213" s="527"/>
      <c r="G213" s="527"/>
      <c r="H213" s="527"/>
      <c r="I213" s="527"/>
      <c r="J213" s="527"/>
      <c r="K213" s="527"/>
      <c r="L213" s="527"/>
      <c r="M213" s="527"/>
      <c r="N213" s="527"/>
      <c r="O213" s="527"/>
      <c r="P213" s="527"/>
      <c r="Q213" s="527"/>
      <c r="R213" s="527"/>
      <c r="S213" s="527"/>
      <c r="T213" s="527"/>
      <c r="U213" s="527"/>
      <c r="V213" s="527"/>
      <c r="W213" s="527"/>
      <c r="X213" s="527"/>
      <c r="Y213" s="527"/>
      <c r="Z213" s="527"/>
      <c r="AA213" s="527"/>
      <c r="AB213" s="527"/>
      <c r="AC213" s="527"/>
      <c r="AD213" s="527"/>
      <c r="AE213" s="527"/>
      <c r="AF213" s="527"/>
      <c r="AG213" s="527"/>
      <c r="AH213" s="527"/>
    </row>
    <row r="214" spans="1:34" x14ac:dyDescent="0.25">
      <c r="A214" s="527"/>
      <c r="B214" s="527"/>
      <c r="C214" s="527"/>
      <c r="D214" s="527"/>
      <c r="E214" s="527"/>
      <c r="F214" s="527"/>
      <c r="G214" s="527"/>
      <c r="H214" s="527"/>
      <c r="I214" s="527"/>
      <c r="J214" s="527"/>
      <c r="K214" s="527"/>
      <c r="L214" s="527"/>
      <c r="M214" s="527"/>
      <c r="N214" s="527"/>
      <c r="O214" s="527"/>
      <c r="P214" s="527"/>
      <c r="Q214" s="527"/>
      <c r="R214" s="527"/>
      <c r="S214" s="527"/>
      <c r="T214" s="527"/>
      <c r="U214" s="527"/>
      <c r="V214" s="527"/>
      <c r="W214" s="527"/>
      <c r="X214" s="527"/>
      <c r="Y214" s="527"/>
      <c r="Z214" s="527"/>
      <c r="AA214" s="527"/>
      <c r="AB214" s="527"/>
      <c r="AC214" s="527"/>
      <c r="AD214" s="527"/>
      <c r="AE214" s="527"/>
      <c r="AF214" s="527"/>
      <c r="AG214" s="527"/>
      <c r="AH214" s="527"/>
    </row>
    <row r="215" spans="1:34" x14ac:dyDescent="0.25">
      <c r="A215" s="527"/>
      <c r="B215" s="527"/>
      <c r="C215" s="527"/>
      <c r="D215" s="527"/>
      <c r="E215" s="527"/>
      <c r="F215" s="527"/>
      <c r="G215" s="527"/>
      <c r="H215" s="527"/>
      <c r="I215" s="527"/>
      <c r="J215" s="527"/>
      <c r="K215" s="527"/>
      <c r="L215" s="527"/>
      <c r="M215" s="527"/>
      <c r="N215" s="527"/>
      <c r="O215" s="527"/>
      <c r="P215" s="527"/>
      <c r="Q215" s="527"/>
      <c r="R215" s="527"/>
      <c r="S215" s="527"/>
      <c r="T215" s="527"/>
      <c r="U215" s="527"/>
      <c r="V215" s="527"/>
      <c r="W215" s="527"/>
      <c r="X215" s="527"/>
      <c r="Y215" s="527"/>
      <c r="Z215" s="527"/>
      <c r="AA215" s="527"/>
      <c r="AB215" s="527"/>
      <c r="AC215" s="527"/>
      <c r="AD215" s="527"/>
      <c r="AE215" s="527"/>
      <c r="AF215" s="527"/>
      <c r="AG215" s="527"/>
      <c r="AH215" s="527"/>
    </row>
    <row r="216" spans="1:34" x14ac:dyDescent="0.25">
      <c r="A216" s="527"/>
      <c r="B216" s="527"/>
      <c r="C216" s="527"/>
      <c r="D216" s="527"/>
      <c r="E216" s="527"/>
      <c r="F216" s="527"/>
      <c r="G216" s="527"/>
      <c r="H216" s="527"/>
      <c r="I216" s="527"/>
      <c r="J216" s="527"/>
      <c r="K216" s="527"/>
      <c r="L216" s="527"/>
      <c r="M216" s="527"/>
      <c r="N216" s="527"/>
      <c r="O216" s="527"/>
      <c r="P216" s="527"/>
      <c r="Q216" s="527"/>
      <c r="R216" s="527"/>
      <c r="S216" s="527"/>
      <c r="T216" s="527"/>
      <c r="U216" s="527"/>
      <c r="V216" s="527"/>
      <c r="W216" s="527"/>
      <c r="X216" s="527"/>
      <c r="Y216" s="527"/>
      <c r="Z216" s="527"/>
      <c r="AA216" s="527"/>
      <c r="AB216" s="527"/>
      <c r="AC216" s="527"/>
      <c r="AD216" s="527"/>
      <c r="AE216" s="527"/>
      <c r="AF216" s="527"/>
      <c r="AG216" s="527"/>
      <c r="AH216" s="527"/>
    </row>
    <row r="217" spans="1:34" x14ac:dyDescent="0.25">
      <c r="A217" s="527"/>
      <c r="B217" s="527"/>
      <c r="C217" s="527"/>
      <c r="D217" s="527"/>
      <c r="E217" s="527"/>
      <c r="F217" s="527"/>
      <c r="G217" s="527"/>
      <c r="H217" s="527"/>
      <c r="I217" s="527"/>
      <c r="J217" s="527"/>
      <c r="K217" s="527"/>
      <c r="L217" s="527"/>
      <c r="M217" s="527"/>
      <c r="N217" s="527"/>
      <c r="O217" s="527"/>
      <c r="P217" s="527"/>
      <c r="Q217" s="527"/>
      <c r="R217" s="527"/>
      <c r="S217" s="527"/>
      <c r="T217" s="527"/>
      <c r="U217" s="527"/>
      <c r="V217" s="527"/>
      <c r="W217" s="527"/>
      <c r="X217" s="527"/>
      <c r="Y217" s="527"/>
      <c r="Z217" s="527"/>
      <c r="AA217" s="527"/>
      <c r="AB217" s="527"/>
      <c r="AC217" s="527"/>
      <c r="AD217" s="527"/>
      <c r="AE217" s="527"/>
      <c r="AF217" s="527"/>
      <c r="AG217" s="527"/>
      <c r="AH217" s="527"/>
    </row>
    <row r="218" spans="1:34" x14ac:dyDescent="0.25">
      <c r="A218" s="527"/>
      <c r="B218" s="527"/>
      <c r="C218" s="527"/>
      <c r="D218" s="527"/>
      <c r="E218" s="527"/>
      <c r="F218" s="527"/>
      <c r="G218" s="527"/>
      <c r="H218" s="527"/>
      <c r="I218" s="527"/>
      <c r="J218" s="527"/>
      <c r="K218" s="527"/>
      <c r="L218" s="527"/>
      <c r="M218" s="527"/>
      <c r="N218" s="527"/>
      <c r="O218" s="527"/>
      <c r="P218" s="527"/>
      <c r="Q218" s="527"/>
      <c r="R218" s="527"/>
      <c r="S218" s="527"/>
      <c r="T218" s="527"/>
      <c r="U218" s="527"/>
      <c r="V218" s="527"/>
      <c r="W218" s="527"/>
      <c r="X218" s="527"/>
      <c r="Y218" s="527"/>
      <c r="Z218" s="527"/>
      <c r="AA218" s="527"/>
      <c r="AB218" s="527"/>
      <c r="AC218" s="527"/>
      <c r="AD218" s="527"/>
      <c r="AE218" s="527"/>
      <c r="AF218" s="527"/>
      <c r="AG218" s="527"/>
      <c r="AH218" s="527"/>
    </row>
    <row r="219" spans="1:34" x14ac:dyDescent="0.25">
      <c r="A219" s="527"/>
      <c r="B219" s="527"/>
      <c r="C219" s="527"/>
      <c r="D219" s="527"/>
      <c r="E219" s="527"/>
      <c r="F219" s="527"/>
      <c r="G219" s="527"/>
      <c r="H219" s="527"/>
      <c r="I219" s="527"/>
      <c r="J219" s="527"/>
      <c r="K219" s="527"/>
      <c r="L219" s="527"/>
      <c r="M219" s="527"/>
      <c r="N219" s="527"/>
      <c r="O219" s="527"/>
      <c r="P219" s="527"/>
      <c r="Q219" s="527"/>
      <c r="R219" s="527"/>
      <c r="S219" s="527"/>
      <c r="T219" s="527"/>
      <c r="U219" s="527"/>
      <c r="V219" s="527"/>
      <c r="W219" s="527"/>
      <c r="X219" s="527"/>
      <c r="Y219" s="527"/>
      <c r="Z219" s="527"/>
      <c r="AA219" s="527"/>
      <c r="AB219" s="527"/>
      <c r="AC219" s="527"/>
      <c r="AD219" s="527"/>
      <c r="AE219" s="527"/>
      <c r="AF219" s="527"/>
      <c r="AG219" s="527"/>
      <c r="AH219" s="527"/>
    </row>
    <row r="220" spans="1:34" x14ac:dyDescent="0.25">
      <c r="A220" s="527"/>
      <c r="B220" s="527"/>
      <c r="C220" s="527"/>
      <c r="D220" s="527"/>
      <c r="E220" s="527"/>
      <c r="F220" s="527"/>
      <c r="G220" s="527"/>
      <c r="H220" s="527"/>
      <c r="I220" s="527"/>
      <c r="J220" s="527"/>
      <c r="K220" s="527"/>
      <c r="L220" s="527"/>
      <c r="M220" s="527"/>
      <c r="N220" s="527"/>
      <c r="O220" s="527"/>
      <c r="P220" s="527"/>
      <c r="Q220" s="527"/>
      <c r="R220" s="527"/>
      <c r="S220" s="527"/>
      <c r="T220" s="527"/>
      <c r="U220" s="527"/>
      <c r="V220" s="527"/>
      <c r="W220" s="527"/>
      <c r="X220" s="527"/>
      <c r="Y220" s="527"/>
      <c r="Z220" s="527"/>
      <c r="AA220" s="527"/>
      <c r="AB220" s="527"/>
      <c r="AC220" s="527"/>
      <c r="AD220" s="527"/>
      <c r="AE220" s="527"/>
      <c r="AF220" s="527"/>
      <c r="AG220" s="527"/>
      <c r="AH220" s="527"/>
    </row>
    <row r="221" spans="1:34" x14ac:dyDescent="0.25">
      <c r="A221" s="527"/>
      <c r="B221" s="527"/>
      <c r="C221" s="527"/>
      <c r="D221" s="527"/>
      <c r="E221" s="527"/>
      <c r="F221" s="527"/>
      <c r="G221" s="527"/>
      <c r="H221" s="527"/>
      <c r="I221" s="527"/>
      <c r="J221" s="527"/>
      <c r="K221" s="527"/>
      <c r="L221" s="527"/>
      <c r="M221" s="527"/>
      <c r="N221" s="527"/>
      <c r="O221" s="527"/>
      <c r="P221" s="527"/>
      <c r="Q221" s="527"/>
      <c r="R221" s="527"/>
      <c r="S221" s="527"/>
      <c r="T221" s="527"/>
      <c r="U221" s="527"/>
      <c r="V221" s="527"/>
      <c r="W221" s="527"/>
      <c r="X221" s="527"/>
      <c r="Y221" s="527"/>
      <c r="Z221" s="527"/>
      <c r="AA221" s="527"/>
      <c r="AB221" s="527"/>
      <c r="AC221" s="527"/>
      <c r="AD221" s="527"/>
      <c r="AE221" s="527"/>
      <c r="AF221" s="527"/>
      <c r="AG221" s="527"/>
      <c r="AH221" s="527"/>
    </row>
    <row r="222" spans="1:34" x14ac:dyDescent="0.25">
      <c r="A222" s="527"/>
      <c r="B222" s="527"/>
      <c r="C222" s="527"/>
      <c r="D222" s="527"/>
      <c r="E222" s="527"/>
      <c r="F222" s="527"/>
      <c r="G222" s="527"/>
      <c r="H222" s="527"/>
      <c r="I222" s="527"/>
      <c r="J222" s="527"/>
      <c r="K222" s="527"/>
      <c r="L222" s="527"/>
      <c r="M222" s="527"/>
      <c r="N222" s="527"/>
      <c r="O222" s="527"/>
      <c r="P222" s="527"/>
      <c r="Q222" s="527"/>
      <c r="R222" s="527"/>
      <c r="S222" s="527"/>
      <c r="T222" s="527"/>
      <c r="U222" s="527"/>
      <c r="V222" s="527"/>
      <c r="W222" s="527"/>
      <c r="X222" s="527"/>
      <c r="Y222" s="527"/>
      <c r="Z222" s="527"/>
      <c r="AA222" s="527"/>
      <c r="AB222" s="527"/>
      <c r="AC222" s="527"/>
      <c r="AD222" s="527"/>
      <c r="AE222" s="527"/>
      <c r="AF222" s="527"/>
      <c r="AG222" s="527"/>
      <c r="AH222" s="527"/>
    </row>
    <row r="223" spans="1:34" x14ac:dyDescent="0.25">
      <c r="A223" s="527"/>
      <c r="B223" s="527"/>
      <c r="C223" s="527"/>
      <c r="D223" s="527"/>
      <c r="E223" s="527"/>
      <c r="F223" s="527"/>
      <c r="G223" s="527"/>
      <c r="H223" s="527"/>
      <c r="I223" s="527"/>
      <c r="J223" s="527"/>
      <c r="K223" s="527"/>
      <c r="L223" s="527"/>
      <c r="M223" s="527"/>
      <c r="N223" s="527"/>
      <c r="O223" s="527"/>
      <c r="P223" s="527"/>
      <c r="Q223" s="527"/>
      <c r="R223" s="527"/>
      <c r="S223" s="527"/>
      <c r="T223" s="527"/>
      <c r="U223" s="527"/>
      <c r="V223" s="527"/>
      <c r="W223" s="527"/>
      <c r="X223" s="527"/>
      <c r="Y223" s="527"/>
      <c r="Z223" s="527"/>
      <c r="AA223" s="527"/>
      <c r="AB223" s="527"/>
      <c r="AC223" s="527"/>
      <c r="AD223" s="527"/>
      <c r="AE223" s="527"/>
      <c r="AF223" s="527"/>
      <c r="AG223" s="527"/>
      <c r="AH223" s="527"/>
    </row>
    <row r="224" spans="1:34" x14ac:dyDescent="0.25">
      <c r="A224" s="527"/>
      <c r="B224" s="527"/>
      <c r="C224" s="527"/>
      <c r="D224" s="527"/>
      <c r="E224" s="527"/>
      <c r="F224" s="527"/>
      <c r="G224" s="527"/>
      <c r="H224" s="527"/>
      <c r="I224" s="527"/>
      <c r="J224" s="527"/>
      <c r="K224" s="527"/>
      <c r="L224" s="527"/>
      <c r="M224" s="527"/>
      <c r="N224" s="527"/>
      <c r="O224" s="527"/>
      <c r="P224" s="527"/>
      <c r="Q224" s="527"/>
      <c r="R224" s="527"/>
      <c r="S224" s="527"/>
      <c r="T224" s="527"/>
      <c r="U224" s="527"/>
      <c r="V224" s="527"/>
      <c r="W224" s="527"/>
      <c r="X224" s="527"/>
      <c r="Y224" s="527"/>
      <c r="Z224" s="527"/>
      <c r="AA224" s="527"/>
      <c r="AB224" s="527"/>
      <c r="AC224" s="527"/>
      <c r="AD224" s="527"/>
      <c r="AE224" s="527"/>
      <c r="AF224" s="527"/>
      <c r="AG224" s="527"/>
      <c r="AH224" s="527"/>
    </row>
    <row r="225" spans="1:34" x14ac:dyDescent="0.25">
      <c r="A225" s="527"/>
      <c r="B225" s="527"/>
      <c r="C225" s="527"/>
      <c r="D225" s="527"/>
      <c r="E225" s="527"/>
      <c r="F225" s="527"/>
      <c r="G225" s="527"/>
      <c r="H225" s="527"/>
      <c r="I225" s="527"/>
      <c r="J225" s="527"/>
      <c r="K225" s="527"/>
      <c r="L225" s="527"/>
      <c r="M225" s="527"/>
      <c r="N225" s="527"/>
      <c r="O225" s="527"/>
      <c r="P225" s="527"/>
      <c r="Q225" s="527"/>
      <c r="R225" s="527"/>
      <c r="S225" s="527"/>
      <c r="T225" s="527"/>
      <c r="U225" s="527"/>
      <c r="V225" s="527"/>
      <c r="W225" s="527"/>
      <c r="X225" s="527"/>
      <c r="Y225" s="527"/>
      <c r="Z225" s="527"/>
      <c r="AA225" s="527"/>
      <c r="AB225" s="527"/>
      <c r="AC225" s="527"/>
      <c r="AD225" s="527"/>
      <c r="AE225" s="527"/>
      <c r="AF225" s="527"/>
      <c r="AG225" s="527"/>
      <c r="AH225" s="527"/>
    </row>
    <row r="226" spans="1:34" x14ac:dyDescent="0.25">
      <c r="A226" s="527"/>
      <c r="B226" s="527"/>
      <c r="C226" s="527"/>
      <c r="D226" s="527"/>
      <c r="E226" s="527"/>
      <c r="F226" s="527"/>
      <c r="G226" s="527"/>
      <c r="H226" s="527"/>
      <c r="I226" s="527"/>
      <c r="J226" s="527"/>
      <c r="K226" s="527"/>
      <c r="L226" s="527"/>
      <c r="M226" s="527"/>
      <c r="N226" s="527"/>
      <c r="O226" s="527"/>
      <c r="P226" s="527"/>
      <c r="Q226" s="527"/>
      <c r="R226" s="527"/>
      <c r="S226" s="527"/>
      <c r="T226" s="527"/>
      <c r="U226" s="527"/>
      <c r="V226" s="527"/>
      <c r="W226" s="527"/>
      <c r="X226" s="527"/>
      <c r="Y226" s="527"/>
      <c r="Z226" s="527"/>
      <c r="AA226" s="527"/>
      <c r="AB226" s="527"/>
      <c r="AC226" s="527"/>
      <c r="AD226" s="527"/>
      <c r="AE226" s="527"/>
      <c r="AF226" s="527"/>
      <c r="AG226" s="527"/>
      <c r="AH226" s="527"/>
    </row>
    <row r="227" spans="1:34" x14ac:dyDescent="0.25">
      <c r="A227" s="527"/>
      <c r="B227" s="527"/>
      <c r="C227" s="527"/>
      <c r="D227" s="527"/>
      <c r="E227" s="527"/>
      <c r="F227" s="527"/>
      <c r="G227" s="527"/>
      <c r="H227" s="527"/>
      <c r="I227" s="527"/>
      <c r="J227" s="527"/>
      <c r="K227" s="527"/>
      <c r="L227" s="527"/>
      <c r="M227" s="527"/>
      <c r="N227" s="527"/>
      <c r="O227" s="527"/>
      <c r="P227" s="527"/>
      <c r="Q227" s="527"/>
      <c r="R227" s="527"/>
      <c r="S227" s="527"/>
      <c r="T227" s="527"/>
      <c r="U227" s="527"/>
      <c r="V227" s="527"/>
      <c r="W227" s="527"/>
      <c r="X227" s="527"/>
      <c r="Y227" s="527"/>
      <c r="Z227" s="527"/>
      <c r="AA227" s="527"/>
      <c r="AB227" s="527"/>
      <c r="AC227" s="527"/>
      <c r="AD227" s="527"/>
      <c r="AE227" s="527"/>
      <c r="AF227" s="527"/>
      <c r="AG227" s="527"/>
      <c r="AH227" s="527"/>
    </row>
    <row r="228" spans="1:34" x14ac:dyDescent="0.25">
      <c r="A228" s="527"/>
      <c r="B228" s="527"/>
      <c r="C228" s="527"/>
      <c r="D228" s="527"/>
      <c r="E228" s="527"/>
      <c r="F228" s="527"/>
      <c r="G228" s="527"/>
      <c r="H228" s="527"/>
      <c r="I228" s="527"/>
      <c r="J228" s="527"/>
      <c r="K228" s="527"/>
      <c r="L228" s="527"/>
      <c r="M228" s="527"/>
      <c r="N228" s="527"/>
      <c r="O228" s="527"/>
      <c r="P228" s="527"/>
      <c r="Q228" s="527"/>
      <c r="R228" s="527"/>
      <c r="S228" s="527"/>
      <c r="T228" s="527"/>
      <c r="U228" s="527"/>
      <c r="V228" s="527"/>
      <c r="W228" s="527"/>
      <c r="X228" s="527"/>
      <c r="Y228" s="527"/>
      <c r="Z228" s="527"/>
      <c r="AA228" s="527"/>
      <c r="AB228" s="527"/>
      <c r="AC228" s="527"/>
      <c r="AD228" s="527"/>
      <c r="AE228" s="527"/>
      <c r="AF228" s="527"/>
      <c r="AG228" s="527"/>
      <c r="AH228" s="527"/>
    </row>
    <row r="229" spans="1:34" x14ac:dyDescent="0.25">
      <c r="A229" s="527"/>
      <c r="B229" s="527"/>
      <c r="C229" s="527"/>
      <c r="D229" s="527"/>
      <c r="E229" s="527"/>
      <c r="F229" s="527"/>
      <c r="G229" s="527"/>
      <c r="H229" s="527"/>
      <c r="I229" s="527"/>
      <c r="J229" s="527"/>
      <c r="K229" s="527"/>
      <c r="L229" s="527"/>
      <c r="M229" s="527"/>
      <c r="N229" s="527"/>
      <c r="O229" s="527"/>
      <c r="P229" s="527"/>
      <c r="Q229" s="527"/>
      <c r="R229" s="527"/>
      <c r="S229" s="527"/>
      <c r="T229" s="527"/>
      <c r="U229" s="527"/>
      <c r="V229" s="527"/>
      <c r="W229" s="527"/>
      <c r="X229" s="527"/>
      <c r="Y229" s="527"/>
      <c r="Z229" s="527"/>
      <c r="AA229" s="527"/>
      <c r="AB229" s="527"/>
      <c r="AC229" s="527"/>
      <c r="AD229" s="527"/>
      <c r="AE229" s="527"/>
      <c r="AF229" s="527"/>
      <c r="AG229" s="527"/>
      <c r="AH229" s="527"/>
    </row>
    <row r="230" spans="1:34" x14ac:dyDescent="0.25">
      <c r="A230" s="527"/>
      <c r="B230" s="527"/>
      <c r="C230" s="527"/>
      <c r="D230" s="527"/>
      <c r="E230" s="527"/>
      <c r="F230" s="527"/>
      <c r="G230" s="527"/>
      <c r="H230" s="527"/>
      <c r="I230" s="527"/>
      <c r="J230" s="527"/>
      <c r="K230" s="527"/>
      <c r="L230" s="527"/>
      <c r="M230" s="527"/>
      <c r="N230" s="527"/>
      <c r="O230" s="527"/>
      <c r="P230" s="527"/>
      <c r="Q230" s="527"/>
      <c r="R230" s="527"/>
      <c r="S230" s="527"/>
      <c r="T230" s="527"/>
      <c r="U230" s="527"/>
      <c r="V230" s="527"/>
      <c r="W230" s="527"/>
      <c r="X230" s="527"/>
      <c r="Y230" s="527"/>
      <c r="Z230" s="527"/>
      <c r="AA230" s="527"/>
      <c r="AB230" s="527"/>
      <c r="AC230" s="527"/>
      <c r="AD230" s="527"/>
      <c r="AE230" s="527"/>
      <c r="AF230" s="527"/>
      <c r="AG230" s="527"/>
      <c r="AH230" s="527"/>
    </row>
    <row r="231" spans="1:34" x14ac:dyDescent="0.25">
      <c r="A231" s="527"/>
      <c r="B231" s="527"/>
      <c r="C231" s="527"/>
      <c r="D231" s="527"/>
      <c r="E231" s="527"/>
      <c r="F231" s="527"/>
      <c r="G231" s="527"/>
      <c r="H231" s="527"/>
      <c r="I231" s="527"/>
      <c r="J231" s="527"/>
      <c r="K231" s="527"/>
      <c r="L231" s="527"/>
      <c r="M231" s="527"/>
      <c r="N231" s="527"/>
      <c r="O231" s="527"/>
      <c r="P231" s="527"/>
      <c r="Q231" s="527"/>
      <c r="R231" s="527"/>
      <c r="S231" s="527"/>
      <c r="T231" s="527"/>
      <c r="U231" s="527"/>
      <c r="V231" s="527"/>
      <c r="W231" s="527"/>
      <c r="X231" s="527"/>
      <c r="Y231" s="527"/>
      <c r="Z231" s="527"/>
      <c r="AA231" s="527"/>
      <c r="AB231" s="527"/>
      <c r="AC231" s="527"/>
      <c r="AD231" s="527"/>
      <c r="AE231" s="527"/>
      <c r="AF231" s="527"/>
      <c r="AG231" s="527"/>
      <c r="AH231" s="527"/>
    </row>
    <row r="232" spans="1:34" x14ac:dyDescent="0.25">
      <c r="A232" s="527"/>
      <c r="B232" s="527"/>
      <c r="C232" s="527"/>
      <c r="D232" s="527"/>
      <c r="E232" s="527"/>
      <c r="F232" s="527"/>
      <c r="G232" s="527"/>
      <c r="H232" s="527"/>
      <c r="I232" s="527"/>
      <c r="J232" s="527"/>
      <c r="K232" s="527"/>
      <c r="L232" s="527"/>
      <c r="M232" s="527"/>
      <c r="N232" s="527"/>
      <c r="O232" s="527"/>
      <c r="P232" s="527"/>
      <c r="Q232" s="527"/>
      <c r="R232" s="527"/>
      <c r="S232" s="527"/>
      <c r="T232" s="527"/>
      <c r="U232" s="527"/>
      <c r="V232" s="527"/>
      <c r="W232" s="527"/>
      <c r="X232" s="527"/>
      <c r="Y232" s="527"/>
      <c r="Z232" s="527"/>
      <c r="AA232" s="527"/>
      <c r="AB232" s="527"/>
      <c r="AC232" s="527"/>
      <c r="AD232" s="527"/>
      <c r="AE232" s="527"/>
      <c r="AF232" s="527"/>
      <c r="AG232" s="527"/>
      <c r="AH232" s="527"/>
    </row>
    <row r="233" spans="1:34" x14ac:dyDescent="0.25">
      <c r="A233" s="527"/>
      <c r="B233" s="527"/>
      <c r="C233" s="527"/>
      <c r="D233" s="527"/>
      <c r="E233" s="527"/>
      <c r="F233" s="527"/>
      <c r="G233" s="527"/>
      <c r="H233" s="527"/>
      <c r="I233" s="527"/>
      <c r="J233" s="527"/>
      <c r="K233" s="527"/>
      <c r="L233" s="527"/>
      <c r="M233" s="527"/>
      <c r="N233" s="527"/>
      <c r="O233" s="527"/>
      <c r="P233" s="527"/>
      <c r="Q233" s="527"/>
      <c r="R233" s="527"/>
      <c r="S233" s="527"/>
      <c r="T233" s="527"/>
      <c r="U233" s="527"/>
      <c r="V233" s="527"/>
      <c r="W233" s="527"/>
      <c r="X233" s="527"/>
      <c r="Y233" s="527"/>
      <c r="Z233" s="527"/>
      <c r="AA233" s="527"/>
      <c r="AB233" s="527"/>
      <c r="AC233" s="527"/>
      <c r="AD233" s="527"/>
      <c r="AE233" s="527"/>
      <c r="AF233" s="527"/>
      <c r="AG233" s="527"/>
      <c r="AH233" s="527"/>
    </row>
    <row r="234" spans="1:34" x14ac:dyDescent="0.25">
      <c r="A234" s="527"/>
      <c r="B234" s="527"/>
      <c r="C234" s="527"/>
      <c r="D234" s="527"/>
      <c r="E234" s="527"/>
      <c r="F234" s="527"/>
      <c r="G234" s="527"/>
      <c r="H234" s="527"/>
      <c r="I234" s="527"/>
      <c r="J234" s="527"/>
      <c r="K234" s="527"/>
      <c r="L234" s="527"/>
      <c r="M234" s="527"/>
      <c r="N234" s="527"/>
      <c r="O234" s="527"/>
      <c r="P234" s="527"/>
      <c r="Q234" s="527"/>
      <c r="R234" s="527"/>
      <c r="S234" s="527"/>
      <c r="T234" s="527"/>
      <c r="U234" s="527"/>
      <c r="V234" s="527"/>
      <c r="W234" s="527"/>
      <c r="X234" s="527"/>
      <c r="Y234" s="527"/>
      <c r="Z234" s="527"/>
      <c r="AA234" s="527"/>
      <c r="AB234" s="527"/>
      <c r="AC234" s="527"/>
      <c r="AD234" s="527"/>
      <c r="AE234" s="527"/>
      <c r="AF234" s="527"/>
      <c r="AG234" s="527"/>
      <c r="AH234" s="527"/>
    </row>
    <row r="235" spans="1:34" x14ac:dyDescent="0.25">
      <c r="A235" s="527"/>
      <c r="B235" s="527"/>
      <c r="C235" s="527"/>
      <c r="D235" s="527"/>
      <c r="E235" s="527"/>
      <c r="F235" s="527"/>
      <c r="G235" s="527"/>
      <c r="H235" s="527"/>
      <c r="I235" s="527"/>
      <c r="J235" s="527"/>
      <c r="K235" s="527"/>
      <c r="L235" s="527"/>
      <c r="M235" s="527"/>
      <c r="N235" s="527"/>
      <c r="O235" s="527"/>
      <c r="P235" s="527"/>
      <c r="Q235" s="527"/>
      <c r="R235" s="527"/>
      <c r="S235" s="527"/>
      <c r="T235" s="527"/>
      <c r="U235" s="527"/>
      <c r="V235" s="527"/>
      <c r="W235" s="527"/>
      <c r="X235" s="527"/>
      <c r="Y235" s="527"/>
      <c r="Z235" s="527"/>
      <c r="AA235" s="527"/>
      <c r="AB235" s="527"/>
      <c r="AC235" s="527"/>
      <c r="AD235" s="527"/>
      <c r="AE235" s="527"/>
      <c r="AF235" s="527"/>
      <c r="AG235" s="527"/>
      <c r="AH235" s="527"/>
    </row>
    <row r="236" spans="1:34" x14ac:dyDescent="0.25">
      <c r="A236" s="527"/>
      <c r="B236" s="527"/>
      <c r="C236" s="527"/>
      <c r="D236" s="527"/>
      <c r="E236" s="527"/>
      <c r="F236" s="527"/>
      <c r="G236" s="527"/>
      <c r="H236" s="527"/>
      <c r="I236" s="527"/>
      <c r="J236" s="527"/>
      <c r="K236" s="527"/>
      <c r="L236" s="527"/>
      <c r="M236" s="527"/>
      <c r="N236" s="527"/>
      <c r="O236" s="527"/>
      <c r="P236" s="527"/>
      <c r="Q236" s="527"/>
      <c r="R236" s="527"/>
      <c r="S236" s="527"/>
      <c r="T236" s="527"/>
      <c r="U236" s="527"/>
      <c r="V236" s="527"/>
      <c r="W236" s="527"/>
      <c r="X236" s="527"/>
      <c r="Y236" s="527"/>
      <c r="Z236" s="527"/>
      <c r="AA236" s="527"/>
      <c r="AB236" s="527"/>
      <c r="AC236" s="527"/>
      <c r="AD236" s="527"/>
      <c r="AE236" s="527"/>
      <c r="AF236" s="527"/>
      <c r="AG236" s="527"/>
      <c r="AH236" s="527"/>
    </row>
    <row r="237" spans="1:34" x14ac:dyDescent="0.25">
      <c r="A237" s="527"/>
      <c r="B237" s="527"/>
      <c r="C237" s="527"/>
      <c r="D237" s="527"/>
      <c r="E237" s="527"/>
      <c r="F237" s="527"/>
      <c r="G237" s="527"/>
      <c r="H237" s="527"/>
      <c r="I237" s="527"/>
      <c r="J237" s="527"/>
      <c r="K237" s="527"/>
      <c r="L237" s="527"/>
      <c r="M237" s="527"/>
      <c r="N237" s="527"/>
      <c r="O237" s="527"/>
      <c r="P237" s="527"/>
      <c r="Q237" s="527"/>
      <c r="R237" s="527"/>
      <c r="S237" s="527"/>
      <c r="T237" s="527"/>
      <c r="U237" s="527"/>
      <c r="V237" s="527"/>
      <c r="W237" s="527"/>
      <c r="X237" s="527"/>
      <c r="Y237" s="527"/>
      <c r="Z237" s="527"/>
      <c r="AA237" s="527"/>
      <c r="AB237" s="527"/>
      <c r="AC237" s="527"/>
      <c r="AD237" s="527"/>
      <c r="AE237" s="527"/>
      <c r="AF237" s="527"/>
      <c r="AG237" s="527"/>
      <c r="AH237" s="527"/>
    </row>
    <row r="238" spans="1:34" x14ac:dyDescent="0.25">
      <c r="A238" s="527"/>
      <c r="B238" s="527"/>
      <c r="C238" s="527"/>
      <c r="D238" s="527"/>
      <c r="E238" s="527"/>
      <c r="F238" s="527"/>
      <c r="G238" s="527"/>
      <c r="H238" s="527"/>
      <c r="I238" s="527"/>
      <c r="J238" s="527"/>
      <c r="K238" s="527"/>
      <c r="L238" s="527"/>
      <c r="M238" s="527"/>
      <c r="N238" s="527"/>
      <c r="O238" s="527"/>
      <c r="P238" s="527"/>
      <c r="Q238" s="527"/>
      <c r="R238" s="527"/>
      <c r="S238" s="527"/>
      <c r="T238" s="527"/>
      <c r="U238" s="527"/>
      <c r="V238" s="527"/>
      <c r="W238" s="527"/>
      <c r="X238" s="527"/>
      <c r="Y238" s="527"/>
      <c r="Z238" s="527"/>
      <c r="AA238" s="527"/>
      <c r="AB238" s="527"/>
      <c r="AC238" s="527"/>
      <c r="AD238" s="527"/>
      <c r="AE238" s="527"/>
      <c r="AF238" s="527"/>
      <c r="AG238" s="527"/>
      <c r="AH238" s="527"/>
    </row>
    <row r="239" spans="1:34" x14ac:dyDescent="0.25">
      <c r="A239" s="527"/>
      <c r="B239" s="527"/>
      <c r="C239" s="527"/>
      <c r="D239" s="527"/>
      <c r="E239" s="527"/>
      <c r="F239" s="527"/>
      <c r="G239" s="527"/>
      <c r="H239" s="527"/>
      <c r="I239" s="527"/>
      <c r="J239" s="527"/>
      <c r="K239" s="527"/>
      <c r="L239" s="527"/>
      <c r="M239" s="527"/>
      <c r="N239" s="527"/>
      <c r="O239" s="527"/>
      <c r="P239" s="527"/>
      <c r="Q239" s="527"/>
      <c r="R239" s="527"/>
      <c r="S239" s="527"/>
      <c r="T239" s="527"/>
      <c r="U239" s="527"/>
      <c r="V239" s="527"/>
      <c r="W239" s="527"/>
      <c r="X239" s="527"/>
      <c r="Y239" s="527"/>
      <c r="Z239" s="527"/>
      <c r="AA239" s="527"/>
      <c r="AB239" s="527"/>
      <c r="AC239" s="527"/>
      <c r="AD239" s="527"/>
      <c r="AE239" s="527"/>
      <c r="AF239" s="527"/>
      <c r="AG239" s="527"/>
      <c r="AH239" s="527"/>
    </row>
    <row r="240" spans="1:34" x14ac:dyDescent="0.25">
      <c r="A240" s="527"/>
      <c r="B240" s="527"/>
      <c r="C240" s="527"/>
      <c r="D240" s="527"/>
      <c r="E240" s="527"/>
      <c r="F240" s="527"/>
      <c r="G240" s="527"/>
      <c r="H240" s="527"/>
      <c r="I240" s="527"/>
      <c r="J240" s="527"/>
      <c r="K240" s="527"/>
      <c r="L240" s="527"/>
      <c r="M240" s="527"/>
      <c r="N240" s="527"/>
      <c r="O240" s="527"/>
      <c r="P240" s="527"/>
      <c r="Q240" s="527"/>
      <c r="R240" s="527"/>
      <c r="S240" s="527"/>
      <c r="T240" s="527"/>
      <c r="U240" s="527"/>
      <c r="V240" s="527"/>
      <c r="W240" s="527"/>
      <c r="X240" s="527"/>
      <c r="Y240" s="527"/>
      <c r="Z240" s="527"/>
      <c r="AA240" s="527"/>
      <c r="AB240" s="527"/>
      <c r="AC240" s="527"/>
      <c r="AD240" s="527"/>
      <c r="AE240" s="527"/>
      <c r="AF240" s="527"/>
      <c r="AG240" s="527"/>
      <c r="AH240" s="527"/>
    </row>
    <row r="241" spans="1:34" x14ac:dyDescent="0.25">
      <c r="A241" s="527"/>
      <c r="B241" s="527"/>
      <c r="C241" s="527"/>
      <c r="D241" s="527"/>
      <c r="E241" s="527"/>
      <c r="F241" s="527"/>
      <c r="G241" s="527"/>
      <c r="H241" s="527"/>
      <c r="I241" s="527"/>
      <c r="J241" s="527"/>
      <c r="K241" s="527"/>
      <c r="L241" s="527"/>
      <c r="M241" s="527"/>
      <c r="N241" s="527"/>
      <c r="O241" s="527"/>
      <c r="P241" s="527"/>
      <c r="Q241" s="527"/>
      <c r="R241" s="527"/>
      <c r="S241" s="527"/>
      <c r="T241" s="527"/>
      <c r="U241" s="527"/>
      <c r="V241" s="527"/>
      <c r="W241" s="527"/>
      <c r="X241" s="527"/>
      <c r="Y241" s="527"/>
      <c r="Z241" s="527"/>
      <c r="AA241" s="527"/>
      <c r="AB241" s="527"/>
      <c r="AC241" s="527"/>
      <c r="AD241" s="527"/>
      <c r="AE241" s="527"/>
      <c r="AF241" s="527"/>
      <c r="AG241" s="527"/>
      <c r="AH241" s="527"/>
    </row>
    <row r="242" spans="1:34" x14ac:dyDescent="0.25">
      <c r="A242" s="527"/>
      <c r="B242" s="527"/>
      <c r="C242" s="527"/>
      <c r="D242" s="527"/>
      <c r="E242" s="527"/>
      <c r="F242" s="527"/>
      <c r="G242" s="527"/>
      <c r="H242" s="527"/>
      <c r="I242" s="527"/>
      <c r="J242" s="527"/>
      <c r="K242" s="527"/>
      <c r="L242" s="527"/>
      <c r="M242" s="527"/>
      <c r="N242" s="527"/>
      <c r="O242" s="527"/>
      <c r="P242" s="527"/>
      <c r="Q242" s="527"/>
      <c r="R242" s="527"/>
      <c r="S242" s="527"/>
      <c r="T242" s="527"/>
      <c r="U242" s="527"/>
      <c r="V242" s="527"/>
      <c r="W242" s="527"/>
      <c r="X242" s="527"/>
      <c r="Y242" s="527"/>
      <c r="Z242" s="527"/>
      <c r="AA242" s="527"/>
      <c r="AB242" s="527"/>
      <c r="AC242" s="527"/>
      <c r="AD242" s="527"/>
      <c r="AE242" s="527"/>
      <c r="AF242" s="527"/>
      <c r="AG242" s="527"/>
      <c r="AH242" s="527"/>
    </row>
    <row r="243" spans="1:34" x14ac:dyDescent="0.25">
      <c r="A243" s="527"/>
      <c r="B243" s="527"/>
      <c r="C243" s="527"/>
      <c r="D243" s="527"/>
      <c r="E243" s="527"/>
      <c r="F243" s="527"/>
      <c r="G243" s="527"/>
      <c r="H243" s="527"/>
      <c r="I243" s="527"/>
      <c r="J243" s="527"/>
      <c r="K243" s="527"/>
      <c r="L243" s="527"/>
      <c r="M243" s="527"/>
      <c r="N243" s="527"/>
      <c r="O243" s="527"/>
      <c r="P243" s="527"/>
      <c r="Q243" s="527"/>
      <c r="R243" s="527"/>
      <c r="S243" s="527"/>
      <c r="T243" s="527"/>
      <c r="U243" s="527"/>
      <c r="V243" s="527"/>
      <c r="W243" s="527"/>
      <c r="X243" s="527"/>
      <c r="Y243" s="527"/>
      <c r="Z243" s="527"/>
      <c r="AA243" s="527"/>
      <c r="AB243" s="527"/>
      <c r="AC243" s="527"/>
      <c r="AD243" s="527"/>
      <c r="AE243" s="527"/>
      <c r="AF243" s="527"/>
      <c r="AG243" s="527"/>
      <c r="AH243" s="527"/>
    </row>
    <row r="244" spans="1:34" x14ac:dyDescent="0.25">
      <c r="A244" s="527"/>
      <c r="B244" s="527"/>
      <c r="C244" s="527"/>
      <c r="D244" s="527"/>
      <c r="E244" s="527"/>
      <c r="F244" s="527"/>
      <c r="G244" s="527"/>
      <c r="H244" s="527"/>
      <c r="I244" s="527"/>
      <c r="J244" s="527"/>
      <c r="K244" s="527"/>
      <c r="L244" s="527"/>
      <c r="M244" s="527"/>
      <c r="N244" s="527"/>
      <c r="O244" s="527"/>
      <c r="P244" s="527"/>
      <c r="Q244" s="527"/>
      <c r="R244" s="527"/>
      <c r="S244" s="527"/>
      <c r="T244" s="527"/>
      <c r="U244" s="527"/>
      <c r="V244" s="527"/>
      <c r="W244" s="527"/>
      <c r="X244" s="527"/>
      <c r="Y244" s="527"/>
      <c r="Z244" s="527"/>
      <c r="AA244" s="527"/>
      <c r="AB244" s="527"/>
      <c r="AC244" s="527"/>
      <c r="AD244" s="527"/>
      <c r="AE244" s="527"/>
      <c r="AF244" s="527"/>
      <c r="AG244" s="527"/>
      <c r="AH244" s="527"/>
    </row>
    <row r="245" spans="1:34" x14ac:dyDescent="0.25">
      <c r="A245" s="527"/>
      <c r="B245" s="527"/>
      <c r="C245" s="527"/>
      <c r="D245" s="527"/>
      <c r="E245" s="527"/>
      <c r="F245" s="527"/>
      <c r="G245" s="527"/>
      <c r="H245" s="527"/>
      <c r="I245" s="527"/>
      <c r="J245" s="527"/>
      <c r="K245" s="527"/>
      <c r="L245" s="527"/>
      <c r="M245" s="527"/>
      <c r="N245" s="527"/>
      <c r="O245" s="527"/>
      <c r="P245" s="527"/>
      <c r="Q245" s="527"/>
      <c r="R245" s="527"/>
      <c r="S245" s="527"/>
      <c r="T245" s="527"/>
      <c r="U245" s="527"/>
      <c r="V245" s="527"/>
      <c r="W245" s="527"/>
      <c r="X245" s="527"/>
      <c r="Y245" s="527"/>
      <c r="Z245" s="527"/>
      <c r="AA245" s="527"/>
      <c r="AB245" s="527"/>
      <c r="AC245" s="527"/>
      <c r="AD245" s="527"/>
      <c r="AE245" s="527"/>
      <c r="AF245" s="527"/>
      <c r="AG245" s="527"/>
      <c r="AH245" s="527"/>
    </row>
    <row r="246" spans="1:34" x14ac:dyDescent="0.25">
      <c r="A246" s="527"/>
      <c r="B246" s="527"/>
      <c r="C246" s="527"/>
      <c r="D246" s="527"/>
      <c r="E246" s="527"/>
      <c r="F246" s="527"/>
      <c r="G246" s="527"/>
      <c r="H246" s="527"/>
      <c r="I246" s="527"/>
      <c r="J246" s="527"/>
      <c r="K246" s="527"/>
      <c r="L246" s="527"/>
      <c r="M246" s="527"/>
      <c r="N246" s="527"/>
      <c r="O246" s="527"/>
      <c r="P246" s="527"/>
      <c r="Q246" s="527"/>
      <c r="R246" s="527"/>
      <c r="S246" s="527"/>
      <c r="T246" s="527"/>
      <c r="U246" s="527"/>
      <c r="V246" s="527"/>
      <c r="W246" s="527"/>
      <c r="X246" s="527"/>
      <c r="Y246" s="527"/>
      <c r="Z246" s="527"/>
      <c r="AA246" s="527"/>
      <c r="AB246" s="527"/>
      <c r="AC246" s="527"/>
      <c r="AD246" s="527"/>
      <c r="AE246" s="527"/>
      <c r="AF246" s="527"/>
      <c r="AG246" s="527"/>
      <c r="AH246" s="527"/>
    </row>
    <row r="247" spans="1:34" x14ac:dyDescent="0.25">
      <c r="A247" s="527"/>
      <c r="B247" s="527"/>
      <c r="C247" s="527"/>
      <c r="D247" s="527"/>
      <c r="E247" s="527"/>
      <c r="F247" s="527"/>
      <c r="G247" s="527"/>
      <c r="H247" s="527"/>
      <c r="I247" s="527"/>
      <c r="J247" s="527"/>
      <c r="K247" s="527"/>
      <c r="L247" s="527"/>
      <c r="M247" s="527"/>
      <c r="N247" s="527"/>
      <c r="O247" s="527"/>
      <c r="P247" s="527"/>
      <c r="Q247" s="527"/>
      <c r="R247" s="527"/>
      <c r="S247" s="527"/>
      <c r="T247" s="527"/>
      <c r="U247" s="527"/>
      <c r="V247" s="527"/>
      <c r="W247" s="527"/>
      <c r="X247" s="527"/>
      <c r="Y247" s="527"/>
      <c r="Z247" s="527"/>
      <c r="AA247" s="527"/>
      <c r="AB247" s="527"/>
      <c r="AC247" s="527"/>
      <c r="AD247" s="527"/>
      <c r="AE247" s="527"/>
      <c r="AF247" s="527"/>
      <c r="AG247" s="527"/>
      <c r="AH247" s="527"/>
    </row>
    <row r="248" spans="1:34" x14ac:dyDescent="0.25">
      <c r="A248" s="527"/>
      <c r="B248" s="527"/>
      <c r="C248" s="527"/>
      <c r="D248" s="527"/>
      <c r="E248" s="527"/>
      <c r="F248" s="527"/>
      <c r="G248" s="527"/>
      <c r="H248" s="527"/>
      <c r="I248" s="527"/>
      <c r="J248" s="527"/>
      <c r="K248" s="527"/>
      <c r="L248" s="527"/>
      <c r="M248" s="527"/>
      <c r="N248" s="527"/>
      <c r="O248" s="527"/>
      <c r="P248" s="527"/>
      <c r="Q248" s="527"/>
      <c r="R248" s="527"/>
      <c r="S248" s="527"/>
      <c r="T248" s="527"/>
      <c r="U248" s="527"/>
      <c r="V248" s="527"/>
      <c r="W248" s="527"/>
      <c r="X248" s="527"/>
      <c r="Y248" s="527"/>
      <c r="Z248" s="527"/>
      <c r="AA248" s="527"/>
      <c r="AB248" s="527"/>
      <c r="AC248" s="527"/>
      <c r="AD248" s="527"/>
      <c r="AE248" s="527"/>
      <c r="AF248" s="527"/>
      <c r="AG248" s="527"/>
      <c r="AH248" s="527"/>
    </row>
    <row r="249" spans="1:34" x14ac:dyDescent="0.25">
      <c r="A249" s="527"/>
      <c r="B249" s="527"/>
      <c r="C249" s="527"/>
      <c r="D249" s="527"/>
      <c r="E249" s="527"/>
      <c r="F249" s="527"/>
      <c r="G249" s="527"/>
      <c r="H249" s="527"/>
      <c r="I249" s="527"/>
      <c r="J249" s="527"/>
      <c r="K249" s="527"/>
      <c r="L249" s="527"/>
      <c r="M249" s="527"/>
      <c r="N249" s="527"/>
      <c r="O249" s="527"/>
      <c r="P249" s="527"/>
      <c r="Q249" s="527"/>
      <c r="R249" s="527"/>
      <c r="S249" s="527"/>
      <c r="T249" s="527"/>
      <c r="U249" s="527"/>
      <c r="V249" s="527"/>
      <c r="W249" s="527"/>
      <c r="X249" s="527"/>
      <c r="Y249" s="527"/>
      <c r="Z249" s="527"/>
      <c r="AA249" s="527"/>
      <c r="AB249" s="527"/>
      <c r="AC249" s="527"/>
      <c r="AD249" s="527"/>
      <c r="AE249" s="527"/>
      <c r="AF249" s="527"/>
      <c r="AG249" s="527"/>
      <c r="AH249" s="527"/>
    </row>
    <row r="250" spans="1:34" x14ac:dyDescent="0.25">
      <c r="A250" s="527"/>
      <c r="B250" s="527"/>
      <c r="C250" s="527"/>
      <c r="D250" s="527"/>
      <c r="E250" s="527"/>
      <c r="F250" s="527"/>
      <c r="G250" s="527"/>
      <c r="H250" s="527"/>
      <c r="I250" s="527"/>
      <c r="J250" s="527"/>
      <c r="K250" s="527"/>
      <c r="L250" s="527"/>
      <c r="M250" s="527"/>
      <c r="N250" s="527"/>
      <c r="O250" s="527"/>
      <c r="P250" s="527"/>
      <c r="Q250" s="527"/>
      <c r="R250" s="527"/>
      <c r="S250" s="527"/>
      <c r="T250" s="527"/>
      <c r="U250" s="527"/>
      <c r="V250" s="527"/>
      <c r="W250" s="527"/>
      <c r="X250" s="527"/>
      <c r="Y250" s="527"/>
      <c r="Z250" s="527"/>
      <c r="AA250" s="527"/>
      <c r="AB250" s="527"/>
      <c r="AC250" s="527"/>
      <c r="AD250" s="527"/>
      <c r="AE250" s="527"/>
      <c r="AF250" s="527"/>
      <c r="AG250" s="527"/>
      <c r="AH250" s="527"/>
    </row>
    <row r="251" spans="1:34" x14ac:dyDescent="0.25">
      <c r="A251" s="527"/>
      <c r="B251" s="527"/>
      <c r="C251" s="527"/>
      <c r="D251" s="527"/>
      <c r="E251" s="527"/>
      <c r="F251" s="527"/>
      <c r="G251" s="527"/>
      <c r="H251" s="527"/>
      <c r="I251" s="527"/>
      <c r="J251" s="527"/>
      <c r="K251" s="527"/>
      <c r="L251" s="527"/>
      <c r="M251" s="527"/>
      <c r="N251" s="527"/>
      <c r="O251" s="527"/>
      <c r="P251" s="527"/>
      <c r="Q251" s="527"/>
      <c r="R251" s="527"/>
      <c r="S251" s="527"/>
      <c r="T251" s="527"/>
      <c r="U251" s="527"/>
      <c r="V251" s="527"/>
      <c r="W251" s="527"/>
      <c r="X251" s="527"/>
      <c r="Y251" s="527"/>
      <c r="Z251" s="527"/>
      <c r="AA251" s="527"/>
      <c r="AB251" s="527"/>
      <c r="AC251" s="527"/>
      <c r="AD251" s="527"/>
      <c r="AE251" s="527"/>
      <c r="AF251" s="527"/>
      <c r="AG251" s="527"/>
      <c r="AH251" s="527"/>
    </row>
    <row r="252" spans="1:34" x14ac:dyDescent="0.25">
      <c r="A252" s="527"/>
      <c r="B252" s="527"/>
      <c r="C252" s="527"/>
      <c r="D252" s="527"/>
      <c r="E252" s="527"/>
      <c r="F252" s="527"/>
      <c r="G252" s="527"/>
      <c r="H252" s="527"/>
      <c r="I252" s="527"/>
      <c r="J252" s="527"/>
      <c r="K252" s="527"/>
      <c r="L252" s="527"/>
      <c r="M252" s="527"/>
      <c r="N252" s="527"/>
      <c r="O252" s="527"/>
      <c r="P252" s="527"/>
      <c r="Q252" s="527"/>
      <c r="R252" s="527"/>
      <c r="S252" s="527"/>
      <c r="T252" s="527"/>
      <c r="U252" s="527"/>
      <c r="V252" s="527"/>
      <c r="W252" s="527"/>
      <c r="X252" s="527"/>
      <c r="Y252" s="527"/>
      <c r="Z252" s="527"/>
      <c r="AA252" s="527"/>
      <c r="AB252" s="527"/>
      <c r="AC252" s="527"/>
      <c r="AD252" s="527"/>
      <c r="AE252" s="527"/>
      <c r="AF252" s="527"/>
      <c r="AG252" s="527"/>
      <c r="AH252" s="527"/>
    </row>
    <row r="253" spans="1:34" x14ac:dyDescent="0.25">
      <c r="A253" s="527"/>
      <c r="B253" s="527"/>
      <c r="C253" s="527"/>
      <c r="D253" s="527"/>
      <c r="E253" s="527"/>
      <c r="F253" s="527"/>
      <c r="G253" s="527"/>
      <c r="H253" s="527"/>
      <c r="I253" s="527"/>
      <c r="J253" s="527"/>
      <c r="K253" s="527"/>
      <c r="L253" s="527"/>
      <c r="M253" s="527"/>
      <c r="N253" s="527"/>
      <c r="O253" s="527"/>
      <c r="P253" s="527"/>
      <c r="Q253" s="527"/>
      <c r="R253" s="527"/>
      <c r="S253" s="527"/>
      <c r="T253" s="527"/>
      <c r="U253" s="527"/>
      <c r="V253" s="527"/>
      <c r="W253" s="527"/>
      <c r="X253" s="527"/>
      <c r="Y253" s="527"/>
      <c r="Z253" s="527"/>
      <c r="AA253" s="527"/>
      <c r="AB253" s="527"/>
      <c r="AC253" s="527"/>
      <c r="AD253" s="527"/>
      <c r="AE253" s="527"/>
      <c r="AF253" s="527"/>
      <c r="AG253" s="527"/>
      <c r="AH253" s="527"/>
    </row>
    <row r="254" spans="1:34" x14ac:dyDescent="0.25">
      <c r="A254" s="527"/>
      <c r="B254" s="527"/>
      <c r="C254" s="527"/>
      <c r="D254" s="527"/>
      <c r="E254" s="527"/>
      <c r="F254" s="527"/>
      <c r="G254" s="527"/>
      <c r="H254" s="527"/>
      <c r="I254" s="527"/>
      <c r="J254" s="527"/>
      <c r="K254" s="527"/>
      <c r="L254" s="527"/>
      <c r="M254" s="527"/>
      <c r="N254" s="527"/>
      <c r="O254" s="527"/>
      <c r="P254" s="527"/>
      <c r="Q254" s="527"/>
      <c r="R254" s="527"/>
      <c r="S254" s="527"/>
      <c r="T254" s="527"/>
      <c r="U254" s="527"/>
      <c r="V254" s="527"/>
      <c r="W254" s="527"/>
      <c r="X254" s="527"/>
      <c r="Y254" s="527"/>
      <c r="Z254" s="527"/>
      <c r="AA254" s="527"/>
      <c r="AB254" s="527"/>
      <c r="AC254" s="527"/>
      <c r="AD254" s="527"/>
      <c r="AE254" s="527"/>
      <c r="AF254" s="527"/>
      <c r="AG254" s="527"/>
      <c r="AH254" s="527"/>
    </row>
    <row r="255" spans="1:34" x14ac:dyDescent="0.25">
      <c r="A255" s="527"/>
      <c r="B255" s="527"/>
      <c r="C255" s="527"/>
      <c r="D255" s="527"/>
      <c r="E255" s="527"/>
      <c r="F255" s="527"/>
      <c r="G255" s="527"/>
      <c r="H255" s="527"/>
      <c r="I255" s="527"/>
      <c r="J255" s="527"/>
      <c r="K255" s="527"/>
      <c r="L255" s="527"/>
      <c r="M255" s="527"/>
      <c r="N255" s="527"/>
      <c r="O255" s="527"/>
      <c r="P255" s="527"/>
      <c r="Q255" s="527"/>
      <c r="R255" s="527"/>
      <c r="S255" s="527"/>
      <c r="T255" s="527"/>
      <c r="U255" s="527"/>
      <c r="V255" s="527"/>
      <c r="W255" s="527"/>
      <c r="X255" s="527"/>
      <c r="Y255" s="527"/>
      <c r="Z255" s="527"/>
      <c r="AA255" s="527"/>
      <c r="AB255" s="527"/>
      <c r="AC255" s="527"/>
      <c r="AD255" s="527"/>
      <c r="AE255" s="527"/>
      <c r="AF255" s="527"/>
      <c r="AG255" s="527"/>
      <c r="AH255" s="527"/>
    </row>
    <row r="256" spans="1:34" x14ac:dyDescent="0.25">
      <c r="A256" s="527"/>
      <c r="B256" s="527"/>
      <c r="C256" s="527"/>
      <c r="D256" s="527"/>
      <c r="E256" s="527"/>
      <c r="F256" s="527"/>
      <c r="G256" s="527"/>
      <c r="H256" s="527"/>
      <c r="I256" s="527"/>
      <c r="J256" s="527"/>
      <c r="K256" s="527"/>
      <c r="L256" s="527"/>
      <c r="M256" s="527"/>
      <c r="N256" s="527"/>
      <c r="O256" s="527"/>
      <c r="P256" s="527"/>
      <c r="Q256" s="527"/>
      <c r="R256" s="527"/>
      <c r="S256" s="527"/>
      <c r="T256" s="527"/>
      <c r="U256" s="527"/>
      <c r="V256" s="527"/>
      <c r="W256" s="527"/>
      <c r="X256" s="527"/>
      <c r="Y256" s="527"/>
      <c r="Z256" s="527"/>
      <c r="AA256" s="527"/>
      <c r="AB256" s="527"/>
      <c r="AC256" s="527"/>
      <c r="AD256" s="527"/>
      <c r="AE256" s="527"/>
      <c r="AF256" s="527"/>
      <c r="AG256" s="527"/>
      <c r="AH256" s="527"/>
    </row>
    <row r="257" spans="1:34" x14ac:dyDescent="0.25">
      <c r="A257" s="527"/>
      <c r="B257" s="527"/>
      <c r="C257" s="527"/>
      <c r="D257" s="527"/>
      <c r="E257" s="527"/>
      <c r="F257" s="527"/>
      <c r="G257" s="527"/>
      <c r="H257" s="527"/>
      <c r="I257" s="527"/>
      <c r="J257" s="527"/>
      <c r="K257" s="527"/>
      <c r="L257" s="527"/>
      <c r="M257" s="527"/>
      <c r="N257" s="527"/>
      <c r="O257" s="527"/>
      <c r="P257" s="527"/>
      <c r="Q257" s="527"/>
      <c r="R257" s="527"/>
      <c r="S257" s="527"/>
      <c r="T257" s="527"/>
      <c r="U257" s="527"/>
      <c r="V257" s="527"/>
      <c r="W257" s="527"/>
      <c r="X257" s="527"/>
      <c r="Y257" s="527"/>
      <c r="Z257" s="527"/>
      <c r="AA257" s="527"/>
      <c r="AB257" s="527"/>
      <c r="AC257" s="527"/>
      <c r="AD257" s="527"/>
      <c r="AE257" s="527"/>
      <c r="AF257" s="527"/>
      <c r="AG257" s="527"/>
      <c r="AH257" s="527"/>
    </row>
    <row r="258" spans="1:34" x14ac:dyDescent="0.25">
      <c r="A258" s="372"/>
      <c r="B258" s="372"/>
      <c r="C258" s="372"/>
      <c r="D258" s="372"/>
      <c r="E258" s="372"/>
      <c r="F258" s="372"/>
      <c r="G258" s="372"/>
      <c r="H258" s="527"/>
      <c r="I258" s="527"/>
      <c r="J258" s="527"/>
      <c r="K258" s="527"/>
      <c r="L258" s="527"/>
      <c r="M258" s="527"/>
      <c r="N258" s="527"/>
      <c r="O258" s="527"/>
      <c r="P258" s="527"/>
      <c r="Q258" s="527"/>
      <c r="R258" s="527"/>
      <c r="S258" s="527"/>
      <c r="T258" s="527"/>
      <c r="U258" s="527"/>
      <c r="V258" s="527"/>
      <c r="W258" s="527"/>
      <c r="X258" s="527"/>
      <c r="Y258" s="527"/>
      <c r="Z258" s="527"/>
      <c r="AA258" s="527"/>
      <c r="AB258" s="527"/>
      <c r="AC258" s="527"/>
      <c r="AD258" s="527"/>
      <c r="AE258" s="527"/>
      <c r="AF258" s="527"/>
      <c r="AG258" s="527"/>
      <c r="AH258" s="527"/>
    </row>
    <row r="259" spans="1:34" x14ac:dyDescent="0.25">
      <c r="A259" s="372"/>
      <c r="B259" s="372"/>
      <c r="C259" s="372"/>
      <c r="D259" s="372"/>
      <c r="E259" s="372"/>
      <c r="F259" s="372"/>
      <c r="G259" s="372"/>
      <c r="H259" s="527"/>
      <c r="I259" s="527"/>
      <c r="J259" s="527"/>
      <c r="K259" s="527"/>
      <c r="L259" s="527"/>
      <c r="M259" s="527"/>
      <c r="N259" s="527"/>
      <c r="O259" s="527"/>
      <c r="P259" s="527"/>
      <c r="Q259" s="527"/>
      <c r="R259" s="527"/>
      <c r="S259" s="527"/>
      <c r="T259" s="527"/>
      <c r="U259" s="527"/>
      <c r="V259" s="527"/>
      <c r="W259" s="527"/>
      <c r="X259" s="527"/>
      <c r="Y259" s="527"/>
      <c r="Z259" s="527"/>
      <c r="AA259" s="527"/>
      <c r="AB259" s="527"/>
      <c r="AC259" s="527"/>
      <c r="AD259" s="527"/>
      <c r="AE259" s="527"/>
      <c r="AF259" s="527"/>
      <c r="AG259" s="527"/>
      <c r="AH259" s="527"/>
    </row>
  </sheetData>
  <mergeCells count="31">
    <mergeCell ref="A28:G28"/>
    <mergeCell ref="A30:G30"/>
    <mergeCell ref="D18:G18"/>
    <mergeCell ref="D20:E20"/>
    <mergeCell ref="A22:G22"/>
    <mergeCell ref="A24:G24"/>
    <mergeCell ref="A26:G26"/>
    <mergeCell ref="B54:C54"/>
    <mergeCell ref="D54:E54"/>
    <mergeCell ref="F54:G54"/>
    <mergeCell ref="B62:C62"/>
    <mergeCell ref="D62:E62"/>
    <mergeCell ref="F62:G62"/>
    <mergeCell ref="B48:C48"/>
    <mergeCell ref="D48:E48"/>
    <mergeCell ref="F48:G48"/>
    <mergeCell ref="A32:G32"/>
    <mergeCell ref="A34:G34"/>
    <mergeCell ref="B38:C38"/>
    <mergeCell ref="D39:G39"/>
    <mergeCell ref="B42:C42"/>
    <mergeCell ref="D42:E42"/>
    <mergeCell ref="F42:G42"/>
    <mergeCell ref="A36:G36"/>
    <mergeCell ref="B2:E2"/>
    <mergeCell ref="D14:E14"/>
    <mergeCell ref="A16:C16"/>
    <mergeCell ref="D16:G16"/>
    <mergeCell ref="D8:G8"/>
    <mergeCell ref="D10:E10"/>
    <mergeCell ref="D12:F12"/>
  </mergeCells>
  <dataValidations count="4">
    <dataValidation type="whole" allowBlank="1" showInputMessage="1" showErrorMessage="1" error="nombre entier entre 1 et 50" sqref="E33" xr:uid="{00000000-0002-0000-0200-000000000000}">
      <formula1>1</formula1>
      <formula2>20</formula2>
    </dataValidation>
    <dataValidation type="whole" allowBlank="1" showInputMessage="1" showErrorMessage="1" error="nombre entier entre 1 et 50" sqref="E27 E23 E25" xr:uid="{00000000-0002-0000-0200-000001000000}">
      <formula1>1</formula1>
      <formula2>50</formula2>
    </dataValidation>
    <dataValidation type="list" allowBlank="1" showInputMessage="1" showErrorMessage="1" sqref="D14:E14" xr:uid="{00000000-0002-0000-0200-000002000000}">
      <formula1>$G$1:$G$4</formula1>
    </dataValidation>
    <dataValidation type="list" allowBlank="1" showInputMessage="1" showErrorMessage="1" sqref="D10" xr:uid="{00000000-0002-0000-0200-000003000000}">
      <formula1>$F$1:$F$4</formula1>
    </dataValidation>
  </dataValidations>
  <pageMargins left="0.51181102362204722" right="0.51181102362204722" top="0.35433070866141736" bottom="0.74803149606299213" header="0.31496062992125984" footer="0.31496062992125984"/>
  <pageSetup paperSize="9" scale="97" fitToHeight="0" orientation="portrait" r:id="rId1"/>
  <headerFooter>
    <oddFooter>&amp;C&amp;A&amp;RPages &amp;P/&amp;N</oddFooter>
  </headerFooter>
  <rowBreaks count="1" manualBreakCount="1">
    <brk id="35"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14"/>
  <sheetViews>
    <sheetView showGridLines="0" view="pageBreakPreview" zoomScale="60" zoomScaleNormal="55" workbookViewId="0">
      <pane ySplit="3" topLeftCell="A7" activePane="bottomLeft" state="frozen"/>
      <selection pane="bottomLeft" activeCell="I2" sqref="I2"/>
    </sheetView>
  </sheetViews>
  <sheetFormatPr baseColWidth="10" defaultColWidth="9.140625" defaultRowHeight="15.75" customHeight="1" x14ac:dyDescent="0.2"/>
  <cols>
    <col min="1" max="1" width="11.7109375" customWidth="1"/>
    <col min="2" max="2" width="7.28515625" customWidth="1"/>
    <col min="3" max="3" width="74.28515625" customWidth="1"/>
    <col min="4" max="4" width="13.7109375" customWidth="1"/>
    <col min="5" max="10" width="37.7109375" customWidth="1"/>
    <col min="11" max="11" width="39.140625" customWidth="1"/>
    <col min="12" max="12" width="6.28515625" customWidth="1"/>
    <col min="13" max="13" width="6.28515625" bestFit="1" customWidth="1"/>
    <col min="14" max="14" width="6.28515625" customWidth="1"/>
    <col min="15" max="15" width="11.42578125" customWidth="1"/>
    <col min="16" max="16" width="9.140625" customWidth="1"/>
  </cols>
  <sheetData>
    <row r="1" spans="1:17" ht="23.25" x14ac:dyDescent="0.35">
      <c r="A1" s="629" t="s">
        <v>142</v>
      </c>
      <c r="B1" s="630"/>
      <c r="C1" s="630"/>
      <c r="D1" s="630"/>
      <c r="E1" s="630"/>
      <c r="F1" s="630"/>
      <c r="G1" s="630"/>
      <c r="H1" s="630"/>
      <c r="I1" s="630"/>
      <c r="J1" s="630"/>
      <c r="K1" s="630"/>
      <c r="L1" s="630"/>
      <c r="M1" s="630"/>
      <c r="N1" s="631"/>
      <c r="O1" s="1"/>
      <c r="P1" s="2"/>
    </row>
    <row r="2" spans="1:17" ht="72" x14ac:dyDescent="0.2">
      <c r="A2" s="632" t="s">
        <v>143</v>
      </c>
      <c r="B2" s="634" t="s">
        <v>144</v>
      </c>
      <c r="C2" s="636" t="s">
        <v>145</v>
      </c>
      <c r="D2" s="3"/>
      <c r="E2" s="530" t="s">
        <v>146</v>
      </c>
      <c r="F2" s="530" t="s">
        <v>147</v>
      </c>
      <c r="G2" s="530" t="s">
        <v>148</v>
      </c>
      <c r="H2" s="530" t="s">
        <v>149</v>
      </c>
      <c r="I2" s="530" t="s">
        <v>150</v>
      </c>
      <c r="J2" s="638" t="s">
        <v>151</v>
      </c>
      <c r="K2" s="639" t="s">
        <v>152</v>
      </c>
      <c r="L2" s="640" t="s">
        <v>153</v>
      </c>
      <c r="M2" s="641"/>
      <c r="N2" s="641"/>
      <c r="O2" s="4"/>
      <c r="P2" s="2"/>
      <c r="Q2" s="5"/>
    </row>
    <row r="3" spans="1:17" ht="71.25" x14ac:dyDescent="0.2">
      <c r="A3" s="633"/>
      <c r="B3" s="635"/>
      <c r="C3" s="637"/>
      <c r="D3" s="67" t="s">
        <v>154</v>
      </c>
      <c r="E3" s="6" t="s">
        <v>155</v>
      </c>
      <c r="F3" s="6" t="s">
        <v>156</v>
      </c>
      <c r="G3" s="7" t="s">
        <v>157</v>
      </c>
      <c r="H3" s="6" t="s">
        <v>158</v>
      </c>
      <c r="I3" s="6" t="s">
        <v>159</v>
      </c>
      <c r="J3" s="635"/>
      <c r="K3" s="637"/>
      <c r="L3" s="71" t="s">
        <v>160</v>
      </c>
      <c r="M3" s="71" t="s">
        <v>161</v>
      </c>
      <c r="N3" s="71" t="s">
        <v>162</v>
      </c>
      <c r="O3" s="4"/>
      <c r="P3" s="2"/>
      <c r="Q3" s="5"/>
    </row>
    <row r="4" spans="1:17" ht="120" x14ac:dyDescent="0.2">
      <c r="A4" s="59" t="s">
        <v>163</v>
      </c>
      <c r="B4" s="59" t="s">
        <v>164</v>
      </c>
      <c r="C4" s="60" t="s">
        <v>165</v>
      </c>
      <c r="D4" s="67" t="s">
        <v>166</v>
      </c>
      <c r="E4" s="61" t="s">
        <v>167</v>
      </c>
      <c r="F4" s="61" t="s">
        <v>168</v>
      </c>
      <c r="G4" s="61" t="s">
        <v>169</v>
      </c>
      <c r="H4" s="61" t="s">
        <v>170</v>
      </c>
      <c r="I4" s="61" t="s">
        <v>171</v>
      </c>
      <c r="J4" s="61"/>
      <c r="K4" s="61"/>
      <c r="L4" s="82"/>
      <c r="M4" s="82"/>
      <c r="N4" s="82"/>
      <c r="O4" s="8"/>
      <c r="P4" s="2"/>
    </row>
    <row r="5" spans="1:17" ht="204.75" customHeight="1" x14ac:dyDescent="0.2">
      <c r="A5" s="9" t="s">
        <v>172</v>
      </c>
      <c r="B5" s="9" t="s">
        <v>173</v>
      </c>
      <c r="C5" s="10" t="s">
        <v>174</v>
      </c>
      <c r="D5" s="67" t="s">
        <v>175</v>
      </c>
      <c r="E5" s="11" t="s">
        <v>176</v>
      </c>
      <c r="F5" s="11" t="s">
        <v>177</v>
      </c>
      <c r="G5" s="11" t="s">
        <v>178</v>
      </c>
      <c r="H5" s="11" t="s">
        <v>179</v>
      </c>
      <c r="I5" s="11" t="s">
        <v>180</v>
      </c>
      <c r="J5" s="11" t="s">
        <v>181</v>
      </c>
      <c r="K5" s="11" t="s">
        <v>182</v>
      </c>
      <c r="L5" s="79"/>
      <c r="M5" s="79"/>
      <c r="N5" s="79"/>
      <c r="O5" s="8"/>
    </row>
    <row r="6" spans="1:17" ht="208.5" customHeight="1" x14ac:dyDescent="0.2">
      <c r="A6" s="9" t="s">
        <v>172</v>
      </c>
      <c r="B6" s="9" t="s">
        <v>183</v>
      </c>
      <c r="C6" s="12" t="s">
        <v>184</v>
      </c>
      <c r="D6" s="67" t="s">
        <v>185</v>
      </c>
      <c r="E6" s="11" t="s">
        <v>186</v>
      </c>
      <c r="F6" s="11" t="s">
        <v>187</v>
      </c>
      <c r="G6" s="11" t="s">
        <v>188</v>
      </c>
      <c r="H6" s="11" t="s">
        <v>189</v>
      </c>
      <c r="I6" s="11" t="s">
        <v>190</v>
      </c>
      <c r="J6" s="11" t="s">
        <v>191</v>
      </c>
      <c r="K6" s="11" t="s">
        <v>192</v>
      </c>
      <c r="L6" s="79"/>
      <c r="M6" s="79"/>
      <c r="N6" s="79"/>
      <c r="O6" s="8"/>
    </row>
    <row r="7" spans="1:17" ht="90" x14ac:dyDescent="0.2">
      <c r="A7" s="59" t="s">
        <v>163</v>
      </c>
      <c r="B7" s="59" t="s">
        <v>193</v>
      </c>
      <c r="C7" s="62" t="s">
        <v>194</v>
      </c>
      <c r="D7" s="68" t="s">
        <v>195</v>
      </c>
      <c r="E7" s="61" t="s">
        <v>196</v>
      </c>
      <c r="F7" s="61" t="s">
        <v>197</v>
      </c>
      <c r="G7" s="61" t="s">
        <v>198</v>
      </c>
      <c r="H7" s="61" t="s">
        <v>199</v>
      </c>
      <c r="I7" s="61" t="s">
        <v>200</v>
      </c>
      <c r="J7" s="61"/>
      <c r="K7" s="61"/>
      <c r="L7" s="82"/>
      <c r="M7" s="82"/>
      <c r="N7" s="82"/>
      <c r="O7" s="8"/>
    </row>
    <row r="8" spans="1:17" ht="182.25" customHeight="1" x14ac:dyDescent="0.2">
      <c r="A8" s="9" t="s">
        <v>172</v>
      </c>
      <c r="B8" s="13" t="s">
        <v>201</v>
      </c>
      <c r="C8" s="10" t="s">
        <v>202</v>
      </c>
      <c r="D8" s="67">
        <v>3</v>
      </c>
      <c r="E8" s="11" t="s">
        <v>203</v>
      </c>
      <c r="F8" s="11" t="s">
        <v>204</v>
      </c>
      <c r="G8" s="11" t="s">
        <v>205</v>
      </c>
      <c r="H8" s="11" t="s">
        <v>206</v>
      </c>
      <c r="I8" s="11" t="s">
        <v>207</v>
      </c>
      <c r="J8" s="11" t="s">
        <v>208</v>
      </c>
      <c r="K8" s="11" t="s">
        <v>209</v>
      </c>
      <c r="L8" s="79"/>
      <c r="M8" s="79"/>
      <c r="N8" s="79"/>
      <c r="O8" s="8"/>
    </row>
    <row r="9" spans="1:17" ht="178.5" customHeight="1" x14ac:dyDescent="0.2">
      <c r="A9" s="9" t="s">
        <v>172</v>
      </c>
      <c r="B9" s="13" t="s">
        <v>210</v>
      </c>
      <c r="C9" s="10" t="s">
        <v>211</v>
      </c>
      <c r="D9" s="67">
        <v>1</v>
      </c>
      <c r="E9" s="11" t="s">
        <v>212</v>
      </c>
      <c r="F9" s="11" t="s">
        <v>213</v>
      </c>
      <c r="G9" s="11" t="s">
        <v>214</v>
      </c>
      <c r="H9" s="11" t="s">
        <v>215</v>
      </c>
      <c r="I9" s="11" t="s">
        <v>216</v>
      </c>
      <c r="J9" s="11" t="s">
        <v>217</v>
      </c>
      <c r="K9" s="11" t="s">
        <v>218</v>
      </c>
      <c r="L9" s="6"/>
      <c r="M9" s="6"/>
      <c r="N9" s="6"/>
      <c r="O9" s="8"/>
    </row>
    <row r="10" spans="1:17" ht="136.5" customHeight="1" x14ac:dyDescent="0.2">
      <c r="A10" s="9" t="s">
        <v>172</v>
      </c>
      <c r="B10" s="13" t="s">
        <v>219</v>
      </c>
      <c r="C10" s="10" t="s">
        <v>220</v>
      </c>
      <c r="D10" s="68" t="s">
        <v>221</v>
      </c>
      <c r="E10" s="11" t="s">
        <v>222</v>
      </c>
      <c r="F10" s="11" t="s">
        <v>223</v>
      </c>
      <c r="G10" s="11" t="s">
        <v>224</v>
      </c>
      <c r="H10" s="11" t="s">
        <v>225</v>
      </c>
      <c r="I10" s="11" t="s">
        <v>226</v>
      </c>
      <c r="J10" s="11" t="s">
        <v>227</v>
      </c>
      <c r="K10" s="11" t="s">
        <v>228</v>
      </c>
      <c r="L10" s="79"/>
      <c r="M10" s="79"/>
      <c r="N10" s="79"/>
      <c r="O10" s="8"/>
    </row>
    <row r="11" spans="1:17" ht="75" x14ac:dyDescent="0.2">
      <c r="A11" s="59" t="s">
        <v>163</v>
      </c>
      <c r="B11" s="59" t="s">
        <v>229</v>
      </c>
      <c r="C11" s="60" t="s">
        <v>230</v>
      </c>
      <c r="D11" s="67" t="s">
        <v>221</v>
      </c>
      <c r="E11" s="61" t="s">
        <v>231</v>
      </c>
      <c r="F11" s="61" t="s">
        <v>232</v>
      </c>
      <c r="G11" s="61" t="s">
        <v>233</v>
      </c>
      <c r="H11" s="61" t="s">
        <v>234</v>
      </c>
      <c r="I11" s="61" t="s">
        <v>235</v>
      </c>
      <c r="J11" s="61"/>
      <c r="K11" s="61"/>
      <c r="L11" s="82"/>
      <c r="M11" s="82"/>
      <c r="N11" s="82"/>
      <c r="O11" s="8"/>
    </row>
    <row r="12" spans="1:17" ht="210.75" customHeight="1" x14ac:dyDescent="0.2">
      <c r="A12" s="9" t="s">
        <v>172</v>
      </c>
      <c r="B12" s="13" t="s">
        <v>236</v>
      </c>
      <c r="C12" s="12" t="s">
        <v>237</v>
      </c>
      <c r="D12" s="67" t="s">
        <v>221</v>
      </c>
      <c r="E12" s="11" t="s">
        <v>238</v>
      </c>
      <c r="F12" s="11" t="s">
        <v>239</v>
      </c>
      <c r="G12" s="11" t="s">
        <v>240</v>
      </c>
      <c r="H12" s="11" t="s">
        <v>241</v>
      </c>
      <c r="I12" s="11" t="s">
        <v>242</v>
      </c>
      <c r="J12" s="11" t="s">
        <v>243</v>
      </c>
      <c r="K12" s="11" t="s">
        <v>244</v>
      </c>
      <c r="L12" s="79"/>
      <c r="M12" s="79"/>
      <c r="N12" s="79"/>
      <c r="O12" s="8"/>
    </row>
    <row r="13" spans="1:17" ht="282" customHeight="1" x14ac:dyDescent="0.2">
      <c r="A13" s="9" t="s">
        <v>172</v>
      </c>
      <c r="B13" s="13" t="s">
        <v>245</v>
      </c>
      <c r="C13" s="10" t="s">
        <v>246</v>
      </c>
      <c r="D13" s="67" t="s">
        <v>221</v>
      </c>
      <c r="E13" s="11" t="s">
        <v>247</v>
      </c>
      <c r="F13" s="11" t="s">
        <v>248</v>
      </c>
      <c r="G13" s="11" t="s">
        <v>249</v>
      </c>
      <c r="H13" s="11" t="s">
        <v>250</v>
      </c>
      <c r="I13" s="11" t="s">
        <v>251</v>
      </c>
      <c r="J13" s="11" t="s">
        <v>252</v>
      </c>
      <c r="K13" s="11" t="s">
        <v>253</v>
      </c>
      <c r="L13" s="79"/>
      <c r="M13" s="79"/>
      <c r="N13" s="79"/>
      <c r="O13" s="8"/>
    </row>
    <row r="14" spans="1:17" ht="15.75" customHeight="1" x14ac:dyDescent="0.2">
      <c r="A14" s="14"/>
      <c r="B14" s="15"/>
      <c r="C14" s="14"/>
      <c r="D14" s="16"/>
      <c r="E14" s="14"/>
      <c r="F14" s="14"/>
      <c r="G14" s="14"/>
      <c r="H14" s="14"/>
      <c r="I14" s="14"/>
      <c r="J14" s="14"/>
      <c r="K14" s="14"/>
      <c r="L14" s="14"/>
      <c r="M14" s="14"/>
      <c r="N14" s="14"/>
    </row>
  </sheetData>
  <mergeCells count="7">
    <mergeCell ref="A1:N1"/>
    <mergeCell ref="A2:A3"/>
    <mergeCell ref="B2:B3"/>
    <mergeCell ref="C2:C3"/>
    <mergeCell ref="J2:J3"/>
    <mergeCell ref="K2:K3"/>
    <mergeCell ref="L2:N2"/>
  </mergeCells>
  <pageMargins left="0.23622047244094491" right="0.23622047244094491" top="0.39370078740157483" bottom="0.39370078740157483" header="0.31496062992125984" footer="0.31496062992125984"/>
  <pageSetup paperSize="9" scale="37" fitToHeight="0" orientation="landscape" r:id="rId1"/>
  <headerFooter alignWithMargins="0">
    <oddFooter>&amp;C&amp;A&amp;RPage &amp;P/&amp;N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17"/>
  <sheetViews>
    <sheetView view="pageBreakPreview" zoomScale="60" zoomScaleNormal="55" workbookViewId="0">
      <pane ySplit="3" topLeftCell="A10" activePane="bottomLeft" state="frozen"/>
      <selection pane="bottomLeft" activeCell="G12" sqref="G12"/>
    </sheetView>
  </sheetViews>
  <sheetFormatPr baseColWidth="10" defaultColWidth="11.42578125" defaultRowHeight="15" customHeight="1" x14ac:dyDescent="0.2"/>
  <cols>
    <col min="1" max="1" width="6.28515625" customWidth="1"/>
    <col min="2" max="2" width="11.28515625" customWidth="1"/>
    <col min="3" max="3" width="59.28515625" customWidth="1"/>
    <col min="4" max="4" width="13.140625" customWidth="1"/>
    <col min="5" max="11" width="37.7109375" customWidth="1"/>
    <col min="12" max="14" width="6.42578125" bestFit="1" customWidth="1"/>
    <col min="15" max="15" width="29.5703125" customWidth="1"/>
  </cols>
  <sheetData>
    <row r="1" spans="1:15" ht="23.25" x14ac:dyDescent="0.2">
      <c r="A1" s="642" t="s">
        <v>254</v>
      </c>
      <c r="B1" s="643"/>
      <c r="C1" s="643"/>
      <c r="D1" s="643"/>
      <c r="E1" s="643"/>
      <c r="F1" s="643"/>
      <c r="G1" s="643"/>
      <c r="H1" s="643"/>
      <c r="I1" s="643"/>
      <c r="J1" s="643"/>
      <c r="K1" s="643"/>
      <c r="L1" s="643"/>
      <c r="M1" s="643"/>
      <c r="N1" s="644"/>
      <c r="O1" s="8"/>
    </row>
    <row r="2" spans="1:15" ht="72" x14ac:dyDescent="0.2">
      <c r="A2" s="632" t="s">
        <v>143</v>
      </c>
      <c r="B2" s="634" t="s">
        <v>144</v>
      </c>
      <c r="C2" s="636" t="s">
        <v>145</v>
      </c>
      <c r="D2" s="3"/>
      <c r="E2" s="530" t="s">
        <v>146</v>
      </c>
      <c r="F2" s="530" t="s">
        <v>147</v>
      </c>
      <c r="G2" s="530" t="s">
        <v>148</v>
      </c>
      <c r="H2" s="530" t="s">
        <v>149</v>
      </c>
      <c r="I2" s="530" t="s">
        <v>150</v>
      </c>
      <c r="J2" s="638" t="s">
        <v>151</v>
      </c>
      <c r="K2" s="639" t="s">
        <v>152</v>
      </c>
      <c r="L2" s="645" t="s">
        <v>153</v>
      </c>
      <c r="M2" s="646"/>
      <c r="N2" s="647"/>
      <c r="O2" s="17"/>
    </row>
    <row r="3" spans="1:15" ht="71.25" x14ac:dyDescent="0.2">
      <c r="A3" s="633"/>
      <c r="B3" s="635"/>
      <c r="C3" s="637"/>
      <c r="D3" s="67" t="s">
        <v>154</v>
      </c>
      <c r="E3" s="6" t="s">
        <v>155</v>
      </c>
      <c r="F3" s="6" t="s">
        <v>156</v>
      </c>
      <c r="G3" s="7" t="s">
        <v>157</v>
      </c>
      <c r="H3" s="6" t="s">
        <v>158</v>
      </c>
      <c r="I3" s="6" t="s">
        <v>159</v>
      </c>
      <c r="J3" s="635"/>
      <c r="K3" s="637"/>
      <c r="L3" s="71" t="s">
        <v>160</v>
      </c>
      <c r="M3" s="71" t="s">
        <v>161</v>
      </c>
      <c r="N3" s="71" t="s">
        <v>162</v>
      </c>
      <c r="O3" s="17"/>
    </row>
    <row r="4" spans="1:15" ht="120" x14ac:dyDescent="0.2">
      <c r="A4" s="59" t="s">
        <v>163</v>
      </c>
      <c r="B4" s="63" t="s">
        <v>255</v>
      </c>
      <c r="C4" s="62" t="s">
        <v>256</v>
      </c>
      <c r="D4" s="69" t="s">
        <v>255</v>
      </c>
      <c r="E4" s="64" t="s">
        <v>257</v>
      </c>
      <c r="F4" s="64" t="s">
        <v>258</v>
      </c>
      <c r="G4" s="64" t="s">
        <v>259</v>
      </c>
      <c r="H4" s="64" t="s">
        <v>260</v>
      </c>
      <c r="I4" s="64" t="s">
        <v>261</v>
      </c>
      <c r="J4" s="65" t="s">
        <v>262</v>
      </c>
      <c r="K4" s="65"/>
      <c r="L4" s="87"/>
      <c r="M4" s="87"/>
      <c r="N4" s="87"/>
      <c r="O4" s="18"/>
    </row>
    <row r="5" spans="1:15" ht="71.25" x14ac:dyDescent="0.2">
      <c r="A5" s="9" t="s">
        <v>172</v>
      </c>
      <c r="B5" s="9" t="s">
        <v>263</v>
      </c>
      <c r="C5" s="10" t="s">
        <v>264</v>
      </c>
      <c r="D5" s="69" t="s">
        <v>255</v>
      </c>
      <c r="E5" s="19" t="s">
        <v>265</v>
      </c>
      <c r="F5" s="19" t="s">
        <v>266</v>
      </c>
      <c r="G5" s="19" t="s">
        <v>267</v>
      </c>
      <c r="H5" s="19" t="s">
        <v>268</v>
      </c>
      <c r="I5" s="19" t="s">
        <v>269</v>
      </c>
      <c r="J5" s="19" t="s">
        <v>270</v>
      </c>
      <c r="K5" s="19"/>
      <c r="L5" s="85"/>
      <c r="M5" s="6"/>
      <c r="N5" s="85"/>
      <c r="O5" s="20"/>
    </row>
    <row r="6" spans="1:15" ht="85.5" x14ac:dyDescent="0.2">
      <c r="A6" s="9" t="s">
        <v>172</v>
      </c>
      <c r="B6" s="9" t="s">
        <v>271</v>
      </c>
      <c r="C6" s="10" t="s">
        <v>272</v>
      </c>
      <c r="D6" s="69" t="s">
        <v>255</v>
      </c>
      <c r="E6" s="19" t="s">
        <v>273</v>
      </c>
      <c r="F6" s="19" t="s">
        <v>274</v>
      </c>
      <c r="G6" s="19" t="s">
        <v>275</v>
      </c>
      <c r="H6" s="19" t="s">
        <v>276</v>
      </c>
      <c r="I6" s="19" t="s">
        <v>277</v>
      </c>
      <c r="J6" s="19" t="s">
        <v>278</v>
      </c>
      <c r="K6" s="19"/>
      <c r="L6" s="85"/>
      <c r="M6" s="85"/>
      <c r="N6" s="85"/>
      <c r="O6" s="18"/>
    </row>
    <row r="7" spans="1:15" ht="135.75" customHeight="1" x14ac:dyDescent="0.2">
      <c r="A7" s="9" t="s">
        <v>172</v>
      </c>
      <c r="B7" s="9" t="s">
        <v>279</v>
      </c>
      <c r="C7" s="10" t="s">
        <v>280</v>
      </c>
      <c r="D7" s="69" t="s">
        <v>255</v>
      </c>
      <c r="E7" s="19" t="s">
        <v>281</v>
      </c>
      <c r="F7" s="19" t="s">
        <v>282</v>
      </c>
      <c r="G7" s="19" t="s">
        <v>283</v>
      </c>
      <c r="H7" s="19" t="s">
        <v>284</v>
      </c>
      <c r="I7" s="19" t="s">
        <v>285</v>
      </c>
      <c r="J7" s="19" t="s">
        <v>286</v>
      </c>
      <c r="K7" s="21"/>
      <c r="L7" s="85"/>
      <c r="M7" s="6"/>
      <c r="N7" s="85"/>
      <c r="O7" s="8"/>
    </row>
    <row r="8" spans="1:15" ht="105" x14ac:dyDescent="0.2">
      <c r="A8" s="59" t="s">
        <v>163</v>
      </c>
      <c r="B8" s="63" t="s">
        <v>287</v>
      </c>
      <c r="C8" s="62" t="s">
        <v>288</v>
      </c>
      <c r="D8" s="69" t="s">
        <v>255</v>
      </c>
      <c r="E8" s="64" t="s">
        <v>289</v>
      </c>
      <c r="F8" s="64" t="s">
        <v>290</v>
      </c>
      <c r="G8" s="64" t="s">
        <v>291</v>
      </c>
      <c r="H8" s="64" t="s">
        <v>292</v>
      </c>
      <c r="I8" s="64" t="s">
        <v>293</v>
      </c>
      <c r="J8" s="65" t="s">
        <v>294</v>
      </c>
      <c r="K8" s="65"/>
      <c r="L8" s="87"/>
      <c r="M8" s="87"/>
      <c r="N8" s="87"/>
      <c r="O8" s="18"/>
    </row>
    <row r="9" spans="1:15" ht="142.5" x14ac:dyDescent="0.2">
      <c r="A9" s="9" t="s">
        <v>172</v>
      </c>
      <c r="B9" s="9" t="s">
        <v>295</v>
      </c>
      <c r="C9" s="10" t="s">
        <v>296</v>
      </c>
      <c r="D9" s="69" t="s">
        <v>255</v>
      </c>
      <c r="E9" s="19" t="s">
        <v>297</v>
      </c>
      <c r="F9" s="19" t="s">
        <v>298</v>
      </c>
      <c r="G9" s="19" t="s">
        <v>299</v>
      </c>
      <c r="H9" s="19" t="s">
        <v>300</v>
      </c>
      <c r="I9" s="19" t="s">
        <v>301</v>
      </c>
      <c r="J9" s="19" t="s">
        <v>302</v>
      </c>
      <c r="K9" s="19"/>
      <c r="L9" s="85"/>
      <c r="M9" s="6"/>
      <c r="N9" s="85"/>
      <c r="O9" s="20"/>
    </row>
    <row r="10" spans="1:15" ht="85.5" x14ac:dyDescent="0.2">
      <c r="A10" s="9" t="s">
        <v>172</v>
      </c>
      <c r="B10" s="9" t="s">
        <v>303</v>
      </c>
      <c r="C10" s="10" t="s">
        <v>304</v>
      </c>
      <c r="D10" s="69" t="s">
        <v>255</v>
      </c>
      <c r="E10" s="19" t="s">
        <v>305</v>
      </c>
      <c r="F10" s="19" t="s">
        <v>306</v>
      </c>
      <c r="G10" s="19" t="s">
        <v>307</v>
      </c>
      <c r="H10" s="19" t="s">
        <v>308</v>
      </c>
      <c r="I10" s="19" t="s">
        <v>309</v>
      </c>
      <c r="J10" s="19" t="s">
        <v>310</v>
      </c>
      <c r="K10" s="21"/>
      <c r="L10" s="85"/>
      <c r="M10" s="6"/>
      <c r="N10" s="85"/>
      <c r="O10" s="18"/>
    </row>
    <row r="11" spans="1:15" ht="75" x14ac:dyDescent="0.2">
      <c r="A11" s="59" t="s">
        <v>163</v>
      </c>
      <c r="B11" s="63" t="s">
        <v>311</v>
      </c>
      <c r="C11" s="62" t="s">
        <v>312</v>
      </c>
      <c r="D11" s="69" t="s">
        <v>255</v>
      </c>
      <c r="E11" s="64" t="s">
        <v>313</v>
      </c>
      <c r="F11" s="64" t="s">
        <v>314</v>
      </c>
      <c r="G11" s="64" t="s">
        <v>315</v>
      </c>
      <c r="H11" s="64" t="s">
        <v>316</v>
      </c>
      <c r="I11" s="64" t="s">
        <v>317</v>
      </c>
      <c r="J11" s="65" t="s">
        <v>318</v>
      </c>
      <c r="K11" s="65"/>
      <c r="L11" s="87"/>
      <c r="M11" s="87"/>
      <c r="N11" s="87"/>
      <c r="O11" s="8"/>
    </row>
    <row r="12" spans="1:15" ht="99.75" x14ac:dyDescent="0.2">
      <c r="A12" s="9" t="s">
        <v>172</v>
      </c>
      <c r="B12" s="9" t="s">
        <v>319</v>
      </c>
      <c r="C12" s="10" t="s">
        <v>320</v>
      </c>
      <c r="D12" s="69" t="s">
        <v>255</v>
      </c>
      <c r="E12" s="19" t="s">
        <v>321</v>
      </c>
      <c r="F12" s="19" t="s">
        <v>322</v>
      </c>
      <c r="G12" s="19" t="s">
        <v>323</v>
      </c>
      <c r="H12" s="19" t="s">
        <v>324</v>
      </c>
      <c r="I12" s="19" t="s">
        <v>325</v>
      </c>
      <c r="J12" s="19" t="s">
        <v>326</v>
      </c>
      <c r="K12" s="22"/>
      <c r="L12" s="85"/>
      <c r="M12" s="85"/>
      <c r="N12" s="85"/>
      <c r="O12" s="8"/>
    </row>
    <row r="13" spans="1:15" ht="71.25" x14ac:dyDescent="0.2">
      <c r="A13" s="9" t="s">
        <v>172</v>
      </c>
      <c r="B13" s="9" t="s">
        <v>327</v>
      </c>
      <c r="C13" s="10" t="s">
        <v>328</v>
      </c>
      <c r="D13" s="69" t="s">
        <v>255</v>
      </c>
      <c r="E13" s="19" t="s">
        <v>329</v>
      </c>
      <c r="F13" s="19" t="s">
        <v>330</v>
      </c>
      <c r="G13" s="19" t="s">
        <v>331</v>
      </c>
      <c r="H13" s="19" t="s">
        <v>332</v>
      </c>
      <c r="I13" s="19" t="s">
        <v>333</v>
      </c>
      <c r="J13" s="19" t="s">
        <v>294</v>
      </c>
      <c r="K13" s="22"/>
      <c r="L13" s="85"/>
      <c r="M13" s="85"/>
      <c r="N13" s="85"/>
      <c r="O13" s="8"/>
    </row>
    <row r="14" spans="1:15" ht="105" x14ac:dyDescent="0.2">
      <c r="A14" s="59" t="s">
        <v>163</v>
      </c>
      <c r="B14" s="63" t="s">
        <v>334</v>
      </c>
      <c r="C14" s="62" t="s">
        <v>335</v>
      </c>
      <c r="D14" s="69">
        <v>9</v>
      </c>
      <c r="E14" s="64" t="s">
        <v>336</v>
      </c>
      <c r="F14" s="64" t="s">
        <v>337</v>
      </c>
      <c r="G14" s="64" t="s">
        <v>338</v>
      </c>
      <c r="H14" s="64" t="s">
        <v>339</v>
      </c>
      <c r="I14" s="64" t="s">
        <v>340</v>
      </c>
      <c r="J14" s="65" t="s">
        <v>341</v>
      </c>
      <c r="K14" s="65"/>
      <c r="L14" s="6"/>
      <c r="M14" s="6"/>
      <c r="N14" s="87"/>
      <c r="O14" s="18"/>
    </row>
    <row r="15" spans="1:15" ht="71.25" x14ac:dyDescent="0.2">
      <c r="A15" s="9" t="s">
        <v>172</v>
      </c>
      <c r="B15" s="9" t="s">
        <v>342</v>
      </c>
      <c r="C15" s="10" t="s">
        <v>343</v>
      </c>
      <c r="D15" s="69">
        <v>9</v>
      </c>
      <c r="E15" s="19" t="s">
        <v>344</v>
      </c>
      <c r="F15" s="19" t="s">
        <v>345</v>
      </c>
      <c r="G15" s="19" t="s">
        <v>346</v>
      </c>
      <c r="H15" s="19" t="s">
        <v>347</v>
      </c>
      <c r="I15" s="19" t="s">
        <v>348</v>
      </c>
      <c r="J15" s="19" t="s">
        <v>349</v>
      </c>
      <c r="K15" s="19" t="s">
        <v>350</v>
      </c>
      <c r="L15" s="85"/>
      <c r="M15" s="85"/>
      <c r="N15" s="85"/>
      <c r="O15" s="8"/>
    </row>
    <row r="16" spans="1:15" ht="142.5" x14ac:dyDescent="0.2">
      <c r="A16" s="9" t="s">
        <v>172</v>
      </c>
      <c r="B16" s="9" t="s">
        <v>351</v>
      </c>
      <c r="C16" s="10" t="s">
        <v>352</v>
      </c>
      <c r="D16" s="69">
        <v>9</v>
      </c>
      <c r="E16" s="19" t="s">
        <v>353</v>
      </c>
      <c r="F16" s="19" t="s">
        <v>354</v>
      </c>
      <c r="G16" s="19" t="s">
        <v>355</v>
      </c>
      <c r="H16" s="19" t="s">
        <v>356</v>
      </c>
      <c r="I16" s="19" t="s">
        <v>357</v>
      </c>
      <c r="J16" s="19" t="s">
        <v>358</v>
      </c>
      <c r="K16" s="21"/>
      <c r="L16" s="85"/>
      <c r="M16" s="85"/>
      <c r="N16" s="85"/>
      <c r="O16" s="8"/>
    </row>
    <row r="17" spans="1:14" ht="15" customHeight="1" x14ac:dyDescent="0.2">
      <c r="A17" s="23"/>
      <c r="B17" s="23"/>
      <c r="C17" s="23"/>
      <c r="D17" s="23"/>
      <c r="E17" s="23"/>
      <c r="F17" s="23"/>
      <c r="G17" s="23"/>
      <c r="H17" s="23"/>
      <c r="I17" s="23"/>
      <c r="J17" s="23"/>
      <c r="K17" s="23"/>
      <c r="L17" s="23"/>
      <c r="M17" s="23"/>
      <c r="N17" s="23"/>
    </row>
  </sheetData>
  <mergeCells count="7">
    <mergeCell ref="A1:N1"/>
    <mergeCell ref="A2:A3"/>
    <mergeCell ref="B2:B3"/>
    <mergeCell ref="C2:C3"/>
    <mergeCell ref="J2:J3"/>
    <mergeCell ref="K2:K3"/>
    <mergeCell ref="L2:N2"/>
  </mergeCells>
  <pageMargins left="0.23622047244094491" right="0.23622047244094491" top="0.39370078740157483" bottom="0.39370078740157483" header="0.31496062992125984" footer="0.31496062992125984"/>
  <pageSetup paperSize="9" scale="39" fitToHeight="0" orientation="landscape" r:id="rId1"/>
  <headerFooter alignWithMargins="0">
    <oddFooter>&amp;C&amp;A&amp;RPage &amp;P/&amp;N</oddFooter>
  </headerFooter>
  <colBreaks count="1" manualBreakCount="1">
    <brk id="1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W13"/>
  <sheetViews>
    <sheetView view="pageBreakPreview" zoomScale="60" zoomScaleNormal="55" workbookViewId="0">
      <pane ySplit="4" topLeftCell="A5" activePane="bottomLeft" state="frozen"/>
      <selection pane="bottomLeft" activeCell="J12" sqref="J12"/>
    </sheetView>
  </sheetViews>
  <sheetFormatPr baseColWidth="10" defaultColWidth="11.42578125" defaultRowHeight="15" customHeight="1" x14ac:dyDescent="0.2"/>
  <cols>
    <col min="1" max="1" width="8" customWidth="1"/>
    <col min="2" max="2" width="6.42578125" customWidth="1"/>
    <col min="3" max="3" width="53.85546875" customWidth="1"/>
    <col min="4" max="4" width="13.28515625" customWidth="1"/>
    <col min="5" max="11" width="37.7109375" customWidth="1"/>
    <col min="12" max="14" width="6.42578125" bestFit="1" customWidth="1"/>
    <col min="15" max="23" width="11.42578125" customWidth="1"/>
    <col min="24" max="24" width="17.85546875" customWidth="1"/>
    <col min="25" max="127" width="11.42578125" customWidth="1"/>
  </cols>
  <sheetData>
    <row r="1" spans="1:127" ht="23.25" x14ac:dyDescent="0.2">
      <c r="A1" s="651" t="s">
        <v>359</v>
      </c>
      <c r="B1" s="652"/>
      <c r="C1" s="652"/>
      <c r="D1" s="652"/>
      <c r="E1" s="652"/>
      <c r="F1" s="652"/>
      <c r="G1" s="652"/>
      <c r="H1" s="652"/>
      <c r="I1" s="652"/>
      <c r="J1" s="652"/>
      <c r="K1" s="652"/>
      <c r="L1" s="652"/>
      <c r="M1" s="652"/>
      <c r="N1" s="652"/>
    </row>
    <row r="2" spans="1:127" ht="72" x14ac:dyDescent="0.2">
      <c r="A2" s="653" t="s">
        <v>143</v>
      </c>
      <c r="B2" s="655" t="s">
        <v>144</v>
      </c>
      <c r="C2" s="636" t="s">
        <v>145</v>
      </c>
      <c r="D2" s="3"/>
      <c r="E2" s="530" t="s">
        <v>146</v>
      </c>
      <c r="F2" s="530" t="s">
        <v>147</v>
      </c>
      <c r="G2" s="530" t="s">
        <v>148</v>
      </c>
      <c r="H2" s="530" t="s">
        <v>149</v>
      </c>
      <c r="I2" s="530" t="s">
        <v>150</v>
      </c>
      <c r="J2" s="640" t="s">
        <v>151</v>
      </c>
      <c r="K2" s="639" t="s">
        <v>152</v>
      </c>
      <c r="L2" s="645" t="s">
        <v>153</v>
      </c>
      <c r="M2" s="646"/>
      <c r="N2" s="647"/>
      <c r="O2" s="8"/>
    </row>
    <row r="3" spans="1:127" ht="71.25" x14ac:dyDescent="0.2">
      <c r="A3" s="654"/>
      <c r="B3" s="656"/>
      <c r="C3" s="637"/>
      <c r="D3" s="67" t="s">
        <v>154</v>
      </c>
      <c r="E3" s="6" t="s">
        <v>155</v>
      </c>
      <c r="F3" s="6" t="s">
        <v>156</v>
      </c>
      <c r="G3" s="7" t="s">
        <v>157</v>
      </c>
      <c r="H3" s="6" t="s">
        <v>158</v>
      </c>
      <c r="I3" s="6" t="s">
        <v>159</v>
      </c>
      <c r="J3" s="656"/>
      <c r="K3" s="637"/>
      <c r="L3" s="71" t="s">
        <v>160</v>
      </c>
      <c r="M3" s="71" t="s">
        <v>161</v>
      </c>
      <c r="N3" s="71" t="s">
        <v>162</v>
      </c>
      <c r="O3" s="8"/>
    </row>
    <row r="4" spans="1:127" ht="15" hidden="1" customHeight="1" x14ac:dyDescent="0.2">
      <c r="A4" s="24" t="s">
        <v>163</v>
      </c>
      <c r="B4" s="25"/>
      <c r="C4" s="26"/>
      <c r="D4" s="69"/>
      <c r="E4" s="27"/>
      <c r="F4" s="27"/>
      <c r="G4" s="27"/>
      <c r="H4" s="27"/>
      <c r="I4" s="27"/>
      <c r="J4" s="28"/>
      <c r="K4" s="29"/>
      <c r="L4" s="84"/>
      <c r="M4" s="6"/>
      <c r="N4" s="85"/>
      <c r="O4" s="8"/>
    </row>
    <row r="5" spans="1:127" ht="195" x14ac:dyDescent="0.2">
      <c r="A5" s="59" t="s">
        <v>163</v>
      </c>
      <c r="B5" s="59" t="s">
        <v>360</v>
      </c>
      <c r="C5" s="62" t="s">
        <v>361</v>
      </c>
      <c r="D5" s="69" t="s">
        <v>287</v>
      </c>
      <c r="E5" s="61" t="s">
        <v>362</v>
      </c>
      <c r="F5" s="61" t="s">
        <v>363</v>
      </c>
      <c r="G5" s="61" t="s">
        <v>364</v>
      </c>
      <c r="H5" s="61" t="s">
        <v>365</v>
      </c>
      <c r="I5" s="61" t="s">
        <v>366</v>
      </c>
      <c r="J5" s="61" t="s">
        <v>367</v>
      </c>
      <c r="K5" s="61" t="s">
        <v>368</v>
      </c>
      <c r="L5" s="82"/>
      <c r="M5" s="82"/>
      <c r="N5" s="86"/>
      <c r="O5" s="1"/>
    </row>
    <row r="6" spans="1:127" ht="99.75" x14ac:dyDescent="0.2">
      <c r="A6" s="9" t="s">
        <v>172</v>
      </c>
      <c r="B6" s="30" t="s">
        <v>369</v>
      </c>
      <c r="C6" s="10" t="s">
        <v>370</v>
      </c>
      <c r="D6" s="67" t="s">
        <v>287</v>
      </c>
      <c r="E6" s="11" t="s">
        <v>371</v>
      </c>
      <c r="F6" s="11" t="s">
        <v>372</v>
      </c>
      <c r="G6" s="11" t="s">
        <v>373</v>
      </c>
      <c r="H6" s="11" t="s">
        <v>374</v>
      </c>
      <c r="I6" s="11" t="s">
        <v>375</v>
      </c>
      <c r="J6" s="11" t="s">
        <v>376</v>
      </c>
      <c r="K6" s="11" t="s">
        <v>377</v>
      </c>
      <c r="L6" s="82"/>
      <c r="M6" s="82"/>
      <c r="N6" s="86"/>
      <c r="O6" s="8"/>
    </row>
    <row r="7" spans="1:127" ht="128.25" x14ac:dyDescent="0.2">
      <c r="A7" s="9" t="s">
        <v>172</v>
      </c>
      <c r="B7" s="30" t="s">
        <v>378</v>
      </c>
      <c r="C7" s="10" t="s">
        <v>379</v>
      </c>
      <c r="D7" s="67" t="s">
        <v>287</v>
      </c>
      <c r="E7" s="11" t="s">
        <v>380</v>
      </c>
      <c r="F7" s="11" t="s">
        <v>381</v>
      </c>
      <c r="G7" s="11" t="s">
        <v>382</v>
      </c>
      <c r="H7" s="11" t="s">
        <v>383</v>
      </c>
      <c r="I7" s="11" t="s">
        <v>384</v>
      </c>
      <c r="J7" s="11" t="s">
        <v>385</v>
      </c>
      <c r="K7" s="11" t="s">
        <v>386</v>
      </c>
      <c r="L7" s="82"/>
      <c r="M7" s="82"/>
      <c r="N7" s="86"/>
      <c r="O7" s="8"/>
    </row>
    <row r="8" spans="1:127" ht="63" x14ac:dyDescent="0.2">
      <c r="A8" s="59" t="s">
        <v>163</v>
      </c>
      <c r="B8" s="59" t="s">
        <v>387</v>
      </c>
      <c r="C8" s="62" t="s">
        <v>388</v>
      </c>
      <c r="D8" s="67" t="s">
        <v>287</v>
      </c>
      <c r="E8" s="61" t="s">
        <v>389</v>
      </c>
      <c r="F8" s="61" t="s">
        <v>390</v>
      </c>
      <c r="G8" s="61" t="s">
        <v>391</v>
      </c>
      <c r="H8" s="61" t="s">
        <v>392</v>
      </c>
      <c r="I8" s="61" t="s">
        <v>393</v>
      </c>
      <c r="J8" s="61" t="s">
        <v>394</v>
      </c>
      <c r="K8" s="61" t="s">
        <v>395</v>
      </c>
      <c r="L8" s="82"/>
      <c r="M8" s="82"/>
      <c r="N8" s="86"/>
      <c r="O8" s="1"/>
      <c r="DW8" s="31"/>
    </row>
    <row r="9" spans="1:127" ht="128.25" x14ac:dyDescent="0.2">
      <c r="A9" s="9" t="s">
        <v>172</v>
      </c>
      <c r="B9" s="32" t="s">
        <v>396</v>
      </c>
      <c r="C9" s="10" t="s">
        <v>397</v>
      </c>
      <c r="D9" s="67" t="s">
        <v>287</v>
      </c>
      <c r="E9" s="11" t="s">
        <v>398</v>
      </c>
      <c r="F9" s="11" t="s">
        <v>399</v>
      </c>
      <c r="G9" s="11" t="s">
        <v>400</v>
      </c>
      <c r="H9" s="11" t="s">
        <v>401</v>
      </c>
      <c r="I9" s="11" t="s">
        <v>402</v>
      </c>
      <c r="J9" s="11" t="s">
        <v>403</v>
      </c>
      <c r="K9" s="11" t="s">
        <v>404</v>
      </c>
      <c r="L9" s="82"/>
      <c r="M9" s="82"/>
      <c r="N9" s="86"/>
      <c r="O9" s="1"/>
      <c r="DW9" s="33"/>
    </row>
    <row r="10" spans="1:127" ht="135" x14ac:dyDescent="0.2">
      <c r="A10" s="59" t="s">
        <v>163</v>
      </c>
      <c r="B10" s="66" t="s">
        <v>405</v>
      </c>
      <c r="C10" s="62" t="s">
        <v>406</v>
      </c>
      <c r="D10" s="67" t="s">
        <v>287</v>
      </c>
      <c r="E10" s="61" t="s">
        <v>407</v>
      </c>
      <c r="F10" s="61" t="s">
        <v>408</v>
      </c>
      <c r="G10" s="61" t="s">
        <v>409</v>
      </c>
      <c r="H10" s="61" t="s">
        <v>410</v>
      </c>
      <c r="I10" s="61" t="s">
        <v>411</v>
      </c>
      <c r="J10" s="61" t="s">
        <v>412</v>
      </c>
      <c r="K10" s="61"/>
      <c r="L10" s="82"/>
      <c r="M10" s="82"/>
      <c r="N10" s="86"/>
      <c r="O10" s="1"/>
      <c r="DW10" s="33"/>
    </row>
    <row r="11" spans="1:127" ht="181.5" customHeight="1" x14ac:dyDescent="0.2">
      <c r="A11" s="9" t="s">
        <v>172</v>
      </c>
      <c r="B11" s="32" t="s">
        <v>413</v>
      </c>
      <c r="C11" s="10" t="s">
        <v>414</v>
      </c>
      <c r="D11" s="67" t="s">
        <v>287</v>
      </c>
      <c r="E11" s="11" t="s">
        <v>415</v>
      </c>
      <c r="F11" s="11" t="s">
        <v>416</v>
      </c>
      <c r="G11" s="11" t="s">
        <v>417</v>
      </c>
      <c r="H11" s="11" t="s">
        <v>418</v>
      </c>
      <c r="I11" s="11" t="s">
        <v>419</v>
      </c>
      <c r="J11" s="11" t="s">
        <v>420</v>
      </c>
      <c r="K11" s="34"/>
      <c r="L11" s="82"/>
      <c r="M11" s="82"/>
      <c r="N11" s="86"/>
      <c r="O11" s="1"/>
      <c r="DW11" s="33"/>
    </row>
    <row r="12" spans="1:127" ht="144.75" customHeight="1" x14ac:dyDescent="0.2">
      <c r="A12" s="9" t="s">
        <v>172</v>
      </c>
      <c r="B12" s="32" t="s">
        <v>421</v>
      </c>
      <c r="C12" s="10" t="s">
        <v>422</v>
      </c>
      <c r="D12" s="67" t="s">
        <v>287</v>
      </c>
      <c r="E12" s="11" t="s">
        <v>423</v>
      </c>
      <c r="F12" s="11" t="s">
        <v>424</v>
      </c>
      <c r="G12" s="11" t="s">
        <v>425</v>
      </c>
      <c r="H12" s="11" t="s">
        <v>426</v>
      </c>
      <c r="I12" s="11" t="s">
        <v>427</v>
      </c>
      <c r="J12" s="11" t="s">
        <v>428</v>
      </c>
      <c r="K12" s="11" t="s">
        <v>429</v>
      </c>
      <c r="L12" s="82"/>
      <c r="M12" s="82"/>
      <c r="N12" s="86"/>
      <c r="O12" s="1"/>
      <c r="DW12" s="33"/>
    </row>
    <row r="13" spans="1:127" ht="15" customHeight="1" x14ac:dyDescent="0.2">
      <c r="A13" s="648" t="s">
        <v>430</v>
      </c>
      <c r="B13" s="649"/>
      <c r="C13" s="649"/>
      <c r="D13" s="649"/>
      <c r="E13" s="649"/>
      <c r="F13" s="649"/>
      <c r="G13" s="649"/>
      <c r="H13" s="649"/>
      <c r="I13" s="649"/>
      <c r="J13" s="649"/>
      <c r="K13" s="650"/>
      <c r="L13" s="84"/>
      <c r="M13" s="85"/>
      <c r="N13" s="85"/>
      <c r="O13" s="18"/>
      <c r="DW13" s="14"/>
    </row>
  </sheetData>
  <mergeCells count="8">
    <mergeCell ref="A13:K13"/>
    <mergeCell ref="A1:N1"/>
    <mergeCell ref="A2:A3"/>
    <mergeCell ref="B2:B3"/>
    <mergeCell ref="C2:C3"/>
    <mergeCell ref="J2:J3"/>
    <mergeCell ref="K2:K3"/>
    <mergeCell ref="L2:N2"/>
  </mergeCells>
  <pageMargins left="0.23622047244094491" right="0.23622047244094491" top="0.39370078740157483" bottom="0.39370078740157483" header="0.31496062992125984" footer="0.31496062992125984"/>
  <pageSetup paperSize="9" scale="40" fitToHeight="0" orientation="landscape" r:id="rId1"/>
  <headerFooter alignWithMargins="0">
    <oddFooter>&amp;C&amp;A&amp;RPage &amp;P/&amp;N</oddFooter>
  </headerFooter>
  <colBreaks count="1" manualBreakCount="1">
    <brk id="1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27"/>
  <sheetViews>
    <sheetView view="pageBreakPreview" zoomScale="60" zoomScaleNormal="55" workbookViewId="0">
      <pane ySplit="3" topLeftCell="A13" activePane="bottomLeft" state="frozen"/>
      <selection pane="bottomLeft" activeCell="J13" sqref="J13"/>
    </sheetView>
  </sheetViews>
  <sheetFormatPr baseColWidth="10" defaultColWidth="17.140625" defaultRowHeight="12.75" customHeight="1" x14ac:dyDescent="0.2"/>
  <cols>
    <col min="1" max="1" width="11.7109375" customWidth="1"/>
    <col min="2" max="2" width="11.28515625" customWidth="1"/>
    <col min="3" max="3" width="50.7109375" customWidth="1"/>
    <col min="4" max="4" width="13.28515625" customWidth="1"/>
    <col min="5" max="11" width="37.7109375" customWidth="1"/>
    <col min="12" max="14" width="6.42578125" bestFit="1" customWidth="1"/>
    <col min="15" max="15" width="23.140625" customWidth="1"/>
  </cols>
  <sheetData>
    <row r="1" spans="1:15" ht="23.25" x14ac:dyDescent="0.35">
      <c r="A1" s="657" t="s">
        <v>431</v>
      </c>
      <c r="B1" s="652"/>
      <c r="C1" s="652"/>
      <c r="D1" s="652"/>
      <c r="E1" s="652"/>
      <c r="F1" s="652"/>
      <c r="G1" s="652"/>
      <c r="H1" s="652"/>
      <c r="I1" s="652"/>
      <c r="J1" s="652"/>
      <c r="K1" s="652"/>
      <c r="L1" s="652"/>
      <c r="M1" s="652"/>
      <c r="N1" s="658"/>
      <c r="O1" s="35"/>
    </row>
    <row r="2" spans="1:15" ht="72" x14ac:dyDescent="0.2">
      <c r="A2" s="653" t="s">
        <v>143</v>
      </c>
      <c r="B2" s="655" t="s">
        <v>144</v>
      </c>
      <c r="C2" s="640" t="s">
        <v>145</v>
      </c>
      <c r="D2" s="3"/>
      <c r="E2" s="530" t="s">
        <v>146</v>
      </c>
      <c r="F2" s="530" t="s">
        <v>147</v>
      </c>
      <c r="G2" s="530" t="s">
        <v>148</v>
      </c>
      <c r="H2" s="530" t="s">
        <v>149</v>
      </c>
      <c r="I2" s="530" t="s">
        <v>150</v>
      </c>
      <c r="J2" s="529" t="s">
        <v>151</v>
      </c>
      <c r="K2" s="529" t="s">
        <v>152</v>
      </c>
      <c r="L2" s="645" t="s">
        <v>153</v>
      </c>
      <c r="M2" s="646"/>
      <c r="N2" s="647"/>
      <c r="O2" s="35"/>
    </row>
    <row r="3" spans="1:15" ht="72" x14ac:dyDescent="0.2">
      <c r="A3" s="654"/>
      <c r="B3" s="656"/>
      <c r="C3" s="641"/>
      <c r="D3" s="70" t="s">
        <v>154</v>
      </c>
      <c r="E3" s="6" t="s">
        <v>155</v>
      </c>
      <c r="F3" s="6" t="s">
        <v>156</v>
      </c>
      <c r="G3" s="7" t="s">
        <v>157</v>
      </c>
      <c r="H3" s="6" t="s">
        <v>158</v>
      </c>
      <c r="I3" s="6" t="s">
        <v>159</v>
      </c>
      <c r="J3" s="36" t="s">
        <v>432</v>
      </c>
      <c r="K3" s="37" t="s">
        <v>433</v>
      </c>
      <c r="L3" s="71" t="s">
        <v>160</v>
      </c>
      <c r="M3" s="71" t="s">
        <v>161</v>
      </c>
      <c r="N3" s="71" t="s">
        <v>162</v>
      </c>
      <c r="O3" s="35"/>
    </row>
    <row r="4" spans="1:15" ht="165" x14ac:dyDescent="0.2">
      <c r="A4" s="59" t="s">
        <v>163</v>
      </c>
      <c r="B4" s="59" t="s">
        <v>434</v>
      </c>
      <c r="C4" s="62" t="s">
        <v>435</v>
      </c>
      <c r="D4" s="67" t="s">
        <v>436</v>
      </c>
      <c r="E4" s="61" t="s">
        <v>437</v>
      </c>
      <c r="F4" s="61" t="s">
        <v>438</v>
      </c>
      <c r="G4" s="61" t="s">
        <v>439</v>
      </c>
      <c r="H4" s="61" t="s">
        <v>440</v>
      </c>
      <c r="I4" s="61" t="s">
        <v>441</v>
      </c>
      <c r="J4" s="61"/>
      <c r="K4" s="61" t="s">
        <v>442</v>
      </c>
      <c r="L4" s="79"/>
      <c r="M4" s="7"/>
      <c r="N4" s="7"/>
      <c r="O4" s="35"/>
    </row>
    <row r="5" spans="1:15" s="43" customFormat="1" ht="18" x14ac:dyDescent="0.2">
      <c r="A5" s="38"/>
      <c r="B5" s="39" t="s">
        <v>443</v>
      </c>
      <c r="C5" s="40" t="s">
        <v>444</v>
      </c>
      <c r="D5" s="67"/>
      <c r="E5" s="41"/>
      <c r="F5" s="41"/>
      <c r="G5" s="41"/>
      <c r="H5" s="41"/>
      <c r="I5" s="41"/>
      <c r="J5" s="41"/>
      <c r="K5" s="41"/>
      <c r="L5" s="79"/>
      <c r="M5" s="80"/>
      <c r="N5" s="80"/>
      <c r="O5" s="42"/>
    </row>
    <row r="6" spans="1:15" ht="85.5" x14ac:dyDescent="0.2">
      <c r="A6" s="9" t="s">
        <v>172</v>
      </c>
      <c r="B6" s="9" t="s">
        <v>445</v>
      </c>
      <c r="C6" s="10" t="s">
        <v>446</v>
      </c>
      <c r="D6" s="67">
        <v>4</v>
      </c>
      <c r="E6" s="11" t="s">
        <v>447</v>
      </c>
      <c r="F6" s="11" t="s">
        <v>448</v>
      </c>
      <c r="G6" s="11" t="s">
        <v>449</v>
      </c>
      <c r="H6" s="11" t="s">
        <v>450</v>
      </c>
      <c r="I6" s="11" t="s">
        <v>451</v>
      </c>
      <c r="J6" s="11" t="s">
        <v>452</v>
      </c>
      <c r="K6" s="11" t="s">
        <v>453</v>
      </c>
      <c r="L6" s="79"/>
      <c r="M6" s="80"/>
      <c r="N6" s="80"/>
      <c r="O6" s="35"/>
    </row>
    <row r="7" spans="1:15" ht="270.75" x14ac:dyDescent="0.2">
      <c r="A7" s="9" t="s">
        <v>172</v>
      </c>
      <c r="B7" s="9" t="s">
        <v>454</v>
      </c>
      <c r="C7" s="10" t="s">
        <v>455</v>
      </c>
      <c r="D7" s="67" t="s">
        <v>456</v>
      </c>
      <c r="E7" s="11" t="s">
        <v>457</v>
      </c>
      <c r="F7" s="11" t="s">
        <v>458</v>
      </c>
      <c r="G7" s="11" t="s">
        <v>459</v>
      </c>
      <c r="H7" s="11" t="s">
        <v>460</v>
      </c>
      <c r="I7" s="11" t="s">
        <v>461</v>
      </c>
      <c r="J7" s="11" t="s">
        <v>462</v>
      </c>
      <c r="K7" s="11" t="s">
        <v>463</v>
      </c>
      <c r="L7" s="79"/>
      <c r="M7" s="79"/>
      <c r="N7" s="80"/>
      <c r="O7" s="35"/>
    </row>
    <row r="8" spans="1:15" ht="313.5" x14ac:dyDescent="0.2">
      <c r="A8" s="9" t="s">
        <v>172</v>
      </c>
      <c r="B8" s="9" t="s">
        <v>464</v>
      </c>
      <c r="C8" s="10" t="s">
        <v>465</v>
      </c>
      <c r="D8" s="67">
        <v>5</v>
      </c>
      <c r="E8" s="11" t="s">
        <v>466</v>
      </c>
      <c r="F8" s="11" t="s">
        <v>467</v>
      </c>
      <c r="G8" s="11" t="s">
        <v>468</v>
      </c>
      <c r="H8" s="11" t="s">
        <v>469</v>
      </c>
      <c r="I8" s="11" t="s">
        <v>470</v>
      </c>
      <c r="J8" s="11" t="s">
        <v>471</v>
      </c>
      <c r="K8" s="11" t="s">
        <v>472</v>
      </c>
      <c r="L8" s="79"/>
      <c r="M8" s="79"/>
      <c r="N8" s="7"/>
      <c r="O8" s="35"/>
    </row>
    <row r="9" spans="1:15" ht="228" x14ac:dyDescent="0.2">
      <c r="A9" s="9" t="s">
        <v>172</v>
      </c>
      <c r="B9" s="9" t="s">
        <v>473</v>
      </c>
      <c r="C9" s="10" t="s">
        <v>474</v>
      </c>
      <c r="D9" s="67">
        <v>1</v>
      </c>
      <c r="E9" s="11" t="s">
        <v>475</v>
      </c>
      <c r="F9" s="11" t="s">
        <v>476</v>
      </c>
      <c r="G9" s="11" t="s">
        <v>477</v>
      </c>
      <c r="H9" s="11" t="s">
        <v>478</v>
      </c>
      <c r="I9" s="11" t="s">
        <v>479</v>
      </c>
      <c r="J9" s="11" t="s">
        <v>480</v>
      </c>
      <c r="K9" s="11" t="s">
        <v>481</v>
      </c>
      <c r="L9" s="79"/>
      <c r="M9" s="79"/>
      <c r="N9" s="80"/>
      <c r="O9" s="35"/>
    </row>
    <row r="10" spans="1:15" ht="15.75" x14ac:dyDescent="0.2">
      <c r="A10" s="346"/>
      <c r="B10" s="39" t="s">
        <v>443</v>
      </c>
      <c r="C10" s="40" t="s">
        <v>482</v>
      </c>
      <c r="D10" s="345"/>
      <c r="E10" s="41"/>
      <c r="F10" s="41"/>
      <c r="G10" s="41"/>
      <c r="H10" s="41"/>
      <c r="I10" s="41"/>
      <c r="J10" s="41"/>
      <c r="K10" s="41"/>
      <c r="L10" s="6"/>
      <c r="M10" s="6"/>
      <c r="N10" s="81"/>
      <c r="O10" s="35"/>
    </row>
    <row r="11" spans="1:15" ht="144" customHeight="1" x14ac:dyDescent="0.2">
      <c r="A11" s="9" t="s">
        <v>172</v>
      </c>
      <c r="B11" s="9" t="s">
        <v>483</v>
      </c>
      <c r="C11" s="10" t="s">
        <v>484</v>
      </c>
      <c r="D11" s="67" t="s">
        <v>485</v>
      </c>
      <c r="E11" s="11" t="s">
        <v>466</v>
      </c>
      <c r="F11" s="11" t="s">
        <v>486</v>
      </c>
      <c r="G11" s="11" t="s">
        <v>487</v>
      </c>
      <c r="H11" s="11" t="s">
        <v>488</v>
      </c>
      <c r="I11" s="11" t="s">
        <v>489</v>
      </c>
      <c r="J11" s="11" t="s">
        <v>490</v>
      </c>
      <c r="K11" s="11" t="s">
        <v>491</v>
      </c>
      <c r="L11" s="79"/>
      <c r="M11" s="79"/>
      <c r="N11" s="80"/>
      <c r="O11" s="35"/>
    </row>
    <row r="12" spans="1:15" s="43" customFormat="1" ht="15.75" x14ac:dyDescent="0.2">
      <c r="A12" s="346"/>
      <c r="B12" s="39" t="s">
        <v>443</v>
      </c>
      <c r="C12" s="40" t="s">
        <v>492</v>
      </c>
      <c r="D12" s="345"/>
      <c r="E12" s="41"/>
      <c r="F12" s="41"/>
      <c r="G12" s="41"/>
      <c r="H12" s="41"/>
      <c r="I12" s="41"/>
      <c r="J12" s="41"/>
      <c r="K12" s="41"/>
      <c r="L12" s="6"/>
      <c r="M12" s="6"/>
      <c r="N12" s="81"/>
      <c r="O12" s="42"/>
    </row>
    <row r="13" spans="1:15" ht="228.75" customHeight="1" x14ac:dyDescent="0.2">
      <c r="A13" s="9" t="s">
        <v>172</v>
      </c>
      <c r="B13" s="9" t="s">
        <v>493</v>
      </c>
      <c r="C13" s="12" t="s">
        <v>494</v>
      </c>
      <c r="D13" s="67">
        <v>6</v>
      </c>
      <c r="E13" s="11" t="s">
        <v>466</v>
      </c>
      <c r="F13" s="19" t="s">
        <v>495</v>
      </c>
      <c r="G13" s="19" t="s">
        <v>496</v>
      </c>
      <c r="H13" s="19" t="s">
        <v>497</v>
      </c>
      <c r="I13" s="19" t="s">
        <v>498</v>
      </c>
      <c r="J13" s="11" t="s">
        <v>499</v>
      </c>
      <c r="K13" s="19" t="s">
        <v>500</v>
      </c>
      <c r="L13" s="79"/>
      <c r="M13" s="79"/>
      <c r="N13" s="79"/>
      <c r="O13" s="35"/>
    </row>
    <row r="14" spans="1:15" ht="75" x14ac:dyDescent="0.2">
      <c r="A14" s="59" t="s">
        <v>163</v>
      </c>
      <c r="B14" s="59" t="s">
        <v>501</v>
      </c>
      <c r="C14" s="62" t="s">
        <v>502</v>
      </c>
      <c r="D14" s="67" t="s">
        <v>503</v>
      </c>
      <c r="E14" s="61" t="s">
        <v>504</v>
      </c>
      <c r="F14" s="61" t="s">
        <v>505</v>
      </c>
      <c r="G14" s="61" t="s">
        <v>506</v>
      </c>
      <c r="H14" s="61" t="s">
        <v>440</v>
      </c>
      <c r="I14" s="61" t="s">
        <v>441</v>
      </c>
      <c r="J14" s="61" t="s">
        <v>507</v>
      </c>
      <c r="K14" s="61" t="s">
        <v>508</v>
      </c>
      <c r="L14" s="82"/>
      <c r="M14" s="80"/>
      <c r="N14" s="80"/>
      <c r="O14" s="35"/>
    </row>
    <row r="15" spans="1:15" s="43" customFormat="1" ht="15.75" x14ac:dyDescent="0.2">
      <c r="A15" s="44"/>
      <c r="B15" s="39" t="s">
        <v>443</v>
      </c>
      <c r="C15" s="40" t="s">
        <v>509</v>
      </c>
      <c r="D15" s="345"/>
      <c r="E15" s="41"/>
      <c r="F15" s="41"/>
      <c r="G15" s="41"/>
      <c r="H15" s="41"/>
      <c r="I15" s="41"/>
      <c r="J15" s="41"/>
      <c r="K15" s="41"/>
      <c r="L15" s="6"/>
      <c r="M15" s="6"/>
      <c r="N15" s="81"/>
      <c r="O15" s="42"/>
    </row>
    <row r="16" spans="1:15" ht="156.75" x14ac:dyDescent="0.2">
      <c r="A16" s="9" t="s">
        <v>172</v>
      </c>
      <c r="B16" s="9" t="s">
        <v>510</v>
      </c>
      <c r="C16" s="10" t="s">
        <v>511</v>
      </c>
      <c r="D16" s="67" t="s">
        <v>512</v>
      </c>
      <c r="E16" s="11" t="s">
        <v>513</v>
      </c>
      <c r="F16" s="11" t="s">
        <v>514</v>
      </c>
      <c r="G16" s="11" t="s">
        <v>515</v>
      </c>
      <c r="H16" s="11" t="s">
        <v>516</v>
      </c>
      <c r="I16" s="11" t="s">
        <v>517</v>
      </c>
      <c r="J16" s="11" t="s">
        <v>518</v>
      </c>
      <c r="K16" s="11" t="s">
        <v>519</v>
      </c>
      <c r="L16" s="6"/>
      <c r="M16" s="6"/>
      <c r="N16" s="6"/>
      <c r="O16" s="35"/>
    </row>
    <row r="17" spans="1:15" ht="171" x14ac:dyDescent="0.2">
      <c r="A17" s="9" t="s">
        <v>172</v>
      </c>
      <c r="B17" s="9" t="s">
        <v>520</v>
      </c>
      <c r="C17" s="10" t="s">
        <v>521</v>
      </c>
      <c r="D17" s="67" t="s">
        <v>503</v>
      </c>
      <c r="E17" s="11" t="s">
        <v>466</v>
      </c>
      <c r="F17" s="11" t="s">
        <v>522</v>
      </c>
      <c r="G17" s="11" t="s">
        <v>523</v>
      </c>
      <c r="H17" s="11" t="s">
        <v>524</v>
      </c>
      <c r="I17" s="11" t="s">
        <v>525</v>
      </c>
      <c r="J17" s="11" t="s">
        <v>526</v>
      </c>
      <c r="K17" s="11" t="s">
        <v>527</v>
      </c>
      <c r="L17" s="79"/>
      <c r="M17" s="80"/>
      <c r="N17" s="80"/>
      <c r="O17" s="45"/>
    </row>
    <row r="18" spans="1:15" s="43" customFormat="1" ht="15.75" x14ac:dyDescent="0.2">
      <c r="A18" s="44"/>
      <c r="B18" s="39" t="s">
        <v>443</v>
      </c>
      <c r="C18" s="40" t="s">
        <v>528</v>
      </c>
      <c r="D18" s="67"/>
      <c r="E18" s="41"/>
      <c r="F18" s="41"/>
      <c r="G18" s="41"/>
      <c r="H18" s="41"/>
      <c r="I18" s="41"/>
      <c r="J18" s="41"/>
      <c r="K18" s="41"/>
      <c r="L18" s="6"/>
      <c r="M18" s="6"/>
      <c r="N18" s="81"/>
      <c r="O18" s="42"/>
    </row>
    <row r="19" spans="1:15" ht="99.75" x14ac:dyDescent="0.2">
      <c r="A19" s="9" t="s">
        <v>172</v>
      </c>
      <c r="B19" s="9" t="s">
        <v>529</v>
      </c>
      <c r="C19" s="10" t="s">
        <v>530</v>
      </c>
      <c r="D19" s="67" t="s">
        <v>503</v>
      </c>
      <c r="E19" s="11" t="s">
        <v>466</v>
      </c>
      <c r="F19" s="11" t="s">
        <v>531</v>
      </c>
      <c r="G19" s="11" t="s">
        <v>532</v>
      </c>
      <c r="H19" s="11" t="s">
        <v>533</v>
      </c>
      <c r="I19" s="11" t="s">
        <v>534</v>
      </c>
      <c r="J19" s="11" t="s">
        <v>535</v>
      </c>
      <c r="K19" s="11" t="s">
        <v>536</v>
      </c>
      <c r="L19" s="79"/>
      <c r="M19" s="79"/>
      <c r="N19" s="80"/>
      <c r="O19" s="46"/>
    </row>
    <row r="20" spans="1:15" s="43" customFormat="1" ht="30" x14ac:dyDescent="0.2">
      <c r="A20" s="44"/>
      <c r="B20" s="39" t="s">
        <v>443</v>
      </c>
      <c r="C20" s="40" t="s">
        <v>537</v>
      </c>
      <c r="D20" s="67"/>
      <c r="E20" s="41"/>
      <c r="F20" s="41"/>
      <c r="G20" s="41"/>
      <c r="H20" s="41"/>
      <c r="I20" s="41"/>
      <c r="J20" s="41"/>
      <c r="K20" s="41"/>
      <c r="L20" s="6"/>
      <c r="M20" s="6"/>
      <c r="N20" s="81"/>
      <c r="O20" s="42"/>
    </row>
    <row r="21" spans="1:15" ht="156.75" x14ac:dyDescent="0.2">
      <c r="A21" s="9" t="s">
        <v>172</v>
      </c>
      <c r="B21" s="9" t="s">
        <v>538</v>
      </c>
      <c r="C21" s="10" t="s">
        <v>539</v>
      </c>
      <c r="D21" s="67" t="s">
        <v>503</v>
      </c>
      <c r="E21" s="11" t="s">
        <v>466</v>
      </c>
      <c r="F21" s="11" t="s">
        <v>540</v>
      </c>
      <c r="G21" s="11" t="s">
        <v>541</v>
      </c>
      <c r="H21" s="11" t="s">
        <v>542</v>
      </c>
      <c r="I21" s="11" t="s">
        <v>543</v>
      </c>
      <c r="J21" s="11" t="s">
        <v>544</v>
      </c>
      <c r="K21" s="11" t="s">
        <v>545</v>
      </c>
      <c r="L21" s="79"/>
      <c r="M21" s="79"/>
      <c r="N21" s="79"/>
      <c r="O21" s="35"/>
    </row>
    <row r="22" spans="1:15" s="43" customFormat="1" ht="15.75" x14ac:dyDescent="0.2">
      <c r="A22" s="44"/>
      <c r="B22" s="39" t="s">
        <v>443</v>
      </c>
      <c r="C22" s="40" t="s">
        <v>546</v>
      </c>
      <c r="D22" s="345"/>
      <c r="E22" s="41"/>
      <c r="F22" s="41"/>
      <c r="G22" s="41"/>
      <c r="H22" s="41"/>
      <c r="I22" s="41"/>
      <c r="J22" s="41"/>
      <c r="K22" s="41"/>
      <c r="L22" s="6"/>
      <c r="M22" s="6"/>
      <c r="N22" s="81"/>
      <c r="O22" s="42"/>
    </row>
    <row r="23" spans="1:15" ht="156.75" x14ac:dyDescent="0.2">
      <c r="A23" s="9" t="s">
        <v>172</v>
      </c>
      <c r="B23" s="9" t="s">
        <v>547</v>
      </c>
      <c r="C23" s="10" t="s">
        <v>548</v>
      </c>
      <c r="D23" s="67" t="s">
        <v>512</v>
      </c>
      <c r="E23" s="11" t="s">
        <v>549</v>
      </c>
      <c r="F23" s="11" t="s">
        <v>550</v>
      </c>
      <c r="G23" s="11" t="s">
        <v>551</v>
      </c>
      <c r="H23" s="11" t="s">
        <v>552</v>
      </c>
      <c r="I23" s="11" t="s">
        <v>553</v>
      </c>
      <c r="J23" s="11" t="s">
        <v>554</v>
      </c>
      <c r="K23" s="11" t="s">
        <v>555</v>
      </c>
      <c r="L23" s="6"/>
      <c r="M23" s="6"/>
      <c r="N23" s="6"/>
      <c r="O23" s="35"/>
    </row>
    <row r="24" spans="1:15" ht="75" x14ac:dyDescent="0.2">
      <c r="A24" s="59" t="s">
        <v>163</v>
      </c>
      <c r="B24" s="59" t="s">
        <v>556</v>
      </c>
      <c r="C24" s="62" t="s">
        <v>557</v>
      </c>
      <c r="D24" s="67">
        <v>6</v>
      </c>
      <c r="E24" s="61" t="s">
        <v>504</v>
      </c>
      <c r="F24" s="61" t="s">
        <v>505</v>
      </c>
      <c r="G24" s="61" t="s">
        <v>506</v>
      </c>
      <c r="H24" s="61" t="s">
        <v>440</v>
      </c>
      <c r="I24" s="61" t="s">
        <v>558</v>
      </c>
      <c r="J24" s="61"/>
      <c r="K24" s="61" t="s">
        <v>559</v>
      </c>
      <c r="L24" s="82"/>
      <c r="M24" s="80"/>
      <c r="N24" s="79"/>
      <c r="O24" s="35"/>
    </row>
    <row r="25" spans="1:15" ht="185.25" x14ac:dyDescent="0.2">
      <c r="A25" s="9" t="s">
        <v>172</v>
      </c>
      <c r="B25" s="9" t="s">
        <v>560</v>
      </c>
      <c r="C25" s="10" t="s">
        <v>561</v>
      </c>
      <c r="D25" s="67">
        <v>6</v>
      </c>
      <c r="E25" s="11" t="s">
        <v>562</v>
      </c>
      <c r="F25" s="11" t="s">
        <v>563</v>
      </c>
      <c r="G25" s="11" t="s">
        <v>564</v>
      </c>
      <c r="H25" s="11" t="s">
        <v>565</v>
      </c>
      <c r="I25" s="11" t="s">
        <v>566</v>
      </c>
      <c r="J25" s="11" t="s">
        <v>567</v>
      </c>
      <c r="K25" s="11" t="s">
        <v>568</v>
      </c>
      <c r="L25" s="79"/>
      <c r="M25" s="80"/>
      <c r="N25" s="80"/>
      <c r="O25" s="35"/>
    </row>
    <row r="26" spans="1:15" ht="156.75" x14ac:dyDescent="0.2">
      <c r="A26" s="9" t="s">
        <v>172</v>
      </c>
      <c r="B26" s="9" t="s">
        <v>569</v>
      </c>
      <c r="C26" s="10" t="s">
        <v>570</v>
      </c>
      <c r="D26" s="67">
        <v>6</v>
      </c>
      <c r="E26" s="11" t="s">
        <v>571</v>
      </c>
      <c r="F26" s="11" t="s">
        <v>572</v>
      </c>
      <c r="G26" s="11" t="s">
        <v>564</v>
      </c>
      <c r="H26" s="11" t="s">
        <v>565</v>
      </c>
      <c r="I26" s="11" t="s">
        <v>566</v>
      </c>
      <c r="J26" s="11" t="s">
        <v>573</v>
      </c>
      <c r="K26" s="11" t="s">
        <v>574</v>
      </c>
      <c r="L26" s="79"/>
      <c r="M26" s="80"/>
      <c r="N26" s="80"/>
      <c r="O26" s="35"/>
    </row>
    <row r="27" spans="1:15" ht="18" x14ac:dyDescent="0.25">
      <c r="A27" s="47"/>
      <c r="B27" s="48"/>
      <c r="C27" s="48"/>
      <c r="D27" s="16"/>
      <c r="E27" s="16"/>
      <c r="F27" s="16"/>
      <c r="G27" s="16"/>
      <c r="H27" s="16"/>
      <c r="I27" s="16"/>
      <c r="J27" s="16"/>
      <c r="K27" s="16"/>
      <c r="L27" s="83"/>
      <c r="M27" s="83"/>
      <c r="N27" s="83"/>
    </row>
  </sheetData>
  <mergeCells count="5">
    <mergeCell ref="A1:N1"/>
    <mergeCell ref="A2:A3"/>
    <mergeCell ref="B2:B3"/>
    <mergeCell ref="C2:C3"/>
    <mergeCell ref="L2:N2"/>
  </mergeCells>
  <pageMargins left="0.23622047244094491" right="0.23622047244094491" top="0.39370078740157483" bottom="0.39370078740157483" header="0.31496062992125984" footer="0.31496062992125984"/>
  <pageSetup paperSize="9" scale="39" fitToHeight="0" orientation="landscape" r:id="rId1"/>
  <headerFooter alignWithMargins="0">
    <oddFooter>&amp;C&amp;A&amp;RPage &amp;P/&amp;N</oddFooter>
  </headerFooter>
  <rowBreaks count="2" manualBreakCount="2">
    <brk id="11" max="13" man="1"/>
    <brk id="23" max="13" man="1"/>
  </rowBreaks>
  <colBreaks count="1" manualBreakCount="1">
    <brk id="1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20"/>
  <sheetViews>
    <sheetView tabSelected="1" view="pageBreakPreview" zoomScale="55" zoomScaleNormal="55" zoomScaleSheetLayoutView="55" workbookViewId="0">
      <pane ySplit="3" topLeftCell="A4" activePane="bottomLeft" state="frozen"/>
      <selection pane="bottomLeft" activeCell="H23" sqref="H23"/>
    </sheetView>
  </sheetViews>
  <sheetFormatPr baseColWidth="10" defaultColWidth="48.85546875" defaultRowHeight="15" customHeight="1" x14ac:dyDescent="0.2"/>
  <cols>
    <col min="1" max="1" width="11.5703125" customWidth="1"/>
    <col min="2" max="2" width="10.140625" customWidth="1"/>
    <col min="3" max="3" width="36.5703125" customWidth="1"/>
    <col min="4" max="4" width="13.140625" customWidth="1"/>
    <col min="5" max="5" width="32.5703125" customWidth="1"/>
    <col min="6" max="6" width="31.7109375" customWidth="1"/>
    <col min="7" max="7" width="32.7109375" customWidth="1"/>
    <col min="8" max="8" width="31.140625" customWidth="1"/>
    <col min="9" max="9" width="30.7109375" customWidth="1"/>
    <col min="10" max="10" width="29.85546875" customWidth="1"/>
    <col min="11" max="11" width="34" customWidth="1"/>
    <col min="12" max="14" width="6.42578125" bestFit="1" customWidth="1"/>
    <col min="15" max="15" width="48.85546875" customWidth="1"/>
  </cols>
  <sheetData>
    <row r="1" spans="1:15" ht="26.25" customHeight="1" x14ac:dyDescent="0.2">
      <c r="A1" s="659" t="s">
        <v>575</v>
      </c>
      <c r="B1" s="660"/>
      <c r="C1" s="660"/>
      <c r="D1" s="660"/>
      <c r="E1" s="660"/>
      <c r="F1" s="660"/>
      <c r="G1" s="660"/>
      <c r="H1" s="660"/>
      <c r="I1" s="660"/>
      <c r="J1" s="660"/>
      <c r="K1" s="660"/>
      <c r="L1" s="660"/>
      <c r="M1" s="660"/>
      <c r="N1" s="660"/>
    </row>
    <row r="2" spans="1:15" ht="72" x14ac:dyDescent="0.2">
      <c r="A2" s="663" t="s">
        <v>143</v>
      </c>
      <c r="B2" s="655" t="s">
        <v>144</v>
      </c>
      <c r="C2" s="636" t="s">
        <v>145</v>
      </c>
      <c r="D2" s="3"/>
      <c r="E2" s="530" t="s">
        <v>146</v>
      </c>
      <c r="F2" s="530" t="s">
        <v>147</v>
      </c>
      <c r="G2" s="530" t="s">
        <v>148</v>
      </c>
      <c r="H2" s="530" t="s">
        <v>149</v>
      </c>
      <c r="I2" s="530" t="s">
        <v>150</v>
      </c>
      <c r="J2" s="640" t="s">
        <v>151</v>
      </c>
      <c r="K2" s="639" t="s">
        <v>152</v>
      </c>
      <c r="L2" s="645" t="s">
        <v>153</v>
      </c>
      <c r="M2" s="646"/>
      <c r="N2" s="646"/>
    </row>
    <row r="3" spans="1:15" ht="71.25" x14ac:dyDescent="0.2">
      <c r="A3" s="664"/>
      <c r="B3" s="656"/>
      <c r="C3" s="637"/>
      <c r="D3" s="67" t="s">
        <v>154</v>
      </c>
      <c r="E3" s="6" t="s">
        <v>155</v>
      </c>
      <c r="F3" s="6" t="s">
        <v>156</v>
      </c>
      <c r="G3" s="7" t="s">
        <v>157</v>
      </c>
      <c r="H3" s="6" t="s">
        <v>158</v>
      </c>
      <c r="I3" s="6" t="s">
        <v>159</v>
      </c>
      <c r="J3" s="641"/>
      <c r="K3" s="665"/>
      <c r="L3" s="71" t="s">
        <v>160</v>
      </c>
      <c r="M3" s="71" t="s">
        <v>161</v>
      </c>
      <c r="N3" s="71" t="s">
        <v>162</v>
      </c>
      <c r="O3" s="49"/>
    </row>
    <row r="4" spans="1:15" s="43" customFormat="1" x14ac:dyDescent="0.2">
      <c r="A4" s="50"/>
      <c r="B4" s="51" t="s">
        <v>443</v>
      </c>
      <c r="C4" s="52" t="s">
        <v>576</v>
      </c>
      <c r="D4" s="661"/>
      <c r="E4" s="649"/>
      <c r="F4" s="649"/>
      <c r="G4" s="649"/>
      <c r="H4" s="649"/>
      <c r="I4" s="649"/>
      <c r="J4" s="649"/>
      <c r="K4" s="650"/>
      <c r="L4" s="53"/>
      <c r="M4" s="54"/>
      <c r="N4" s="54"/>
      <c r="O4" s="55"/>
    </row>
    <row r="5" spans="1:15" ht="165" x14ac:dyDescent="0.2">
      <c r="A5" s="59" t="s">
        <v>163</v>
      </c>
      <c r="B5" s="59" t="s">
        <v>577</v>
      </c>
      <c r="C5" s="62" t="s">
        <v>578</v>
      </c>
      <c r="D5" s="67">
        <v>8</v>
      </c>
      <c r="E5" s="61" t="s">
        <v>579</v>
      </c>
      <c r="F5" s="61" t="s">
        <v>580</v>
      </c>
      <c r="G5" s="61" t="s">
        <v>581</v>
      </c>
      <c r="H5" s="61" t="s">
        <v>582</v>
      </c>
      <c r="I5" s="61" t="s">
        <v>583</v>
      </c>
      <c r="J5" s="61" t="s">
        <v>584</v>
      </c>
      <c r="K5" s="61" t="s">
        <v>585</v>
      </c>
      <c r="L5" s="72"/>
      <c r="M5" s="73"/>
      <c r="N5" s="73"/>
      <c r="O5" s="49"/>
    </row>
    <row r="6" spans="1:15" ht="128.25" x14ac:dyDescent="0.2">
      <c r="A6" s="9" t="s">
        <v>172</v>
      </c>
      <c r="B6" s="56" t="s">
        <v>586</v>
      </c>
      <c r="C6" s="10" t="s">
        <v>587</v>
      </c>
      <c r="D6" s="67" t="s">
        <v>588</v>
      </c>
      <c r="E6" s="11" t="s">
        <v>589</v>
      </c>
      <c r="F6" s="11" t="s">
        <v>590</v>
      </c>
      <c r="G6" s="11" t="s">
        <v>591</v>
      </c>
      <c r="H6" s="11" t="s">
        <v>592</v>
      </c>
      <c r="I6" s="11" t="s">
        <v>593</v>
      </c>
      <c r="J6" s="11" t="s">
        <v>594</v>
      </c>
      <c r="K6" s="11" t="s">
        <v>595</v>
      </c>
      <c r="L6" s="72"/>
      <c r="M6" s="73"/>
      <c r="N6" s="73"/>
      <c r="O6" s="49"/>
    </row>
    <row r="7" spans="1:15" ht="114" x14ac:dyDescent="0.2">
      <c r="A7" s="9" t="s">
        <v>172</v>
      </c>
      <c r="B7" s="56" t="s">
        <v>596</v>
      </c>
      <c r="C7" s="10" t="s">
        <v>597</v>
      </c>
      <c r="D7" s="67" t="s">
        <v>598</v>
      </c>
      <c r="E7" s="11" t="s">
        <v>599</v>
      </c>
      <c r="F7" s="11" t="s">
        <v>600</v>
      </c>
      <c r="G7" s="11" t="s">
        <v>601</v>
      </c>
      <c r="H7" s="11" t="s">
        <v>592</v>
      </c>
      <c r="I7" s="11" t="s">
        <v>602</v>
      </c>
      <c r="J7" s="11" t="s">
        <v>603</v>
      </c>
      <c r="K7" s="11" t="s">
        <v>604</v>
      </c>
      <c r="L7" s="72"/>
      <c r="M7" s="73"/>
      <c r="N7" s="73"/>
      <c r="O7" s="49"/>
    </row>
    <row r="8" spans="1:15" ht="210" x14ac:dyDescent="0.2">
      <c r="A8" s="66" t="s">
        <v>163</v>
      </c>
      <c r="B8" s="66" t="s">
        <v>605</v>
      </c>
      <c r="C8" s="62" t="s">
        <v>606</v>
      </c>
      <c r="D8" s="67">
        <v>8</v>
      </c>
      <c r="E8" s="61" t="s">
        <v>607</v>
      </c>
      <c r="F8" s="61" t="s">
        <v>608</v>
      </c>
      <c r="G8" s="61" t="s">
        <v>609</v>
      </c>
      <c r="H8" s="61" t="s">
        <v>610</v>
      </c>
      <c r="I8" s="61" t="s">
        <v>611</v>
      </c>
      <c r="J8" s="61" t="s">
        <v>612</v>
      </c>
      <c r="K8" s="61" t="s">
        <v>613</v>
      </c>
      <c r="L8" s="74"/>
      <c r="M8" s="73"/>
      <c r="N8" s="73"/>
      <c r="O8" s="49"/>
    </row>
    <row r="9" spans="1:15" ht="114" x14ac:dyDescent="0.2">
      <c r="A9" s="9" t="s">
        <v>172</v>
      </c>
      <c r="B9" s="56" t="s">
        <v>614</v>
      </c>
      <c r="C9" s="10" t="s">
        <v>615</v>
      </c>
      <c r="D9" s="67">
        <v>8</v>
      </c>
      <c r="E9" s="11" t="s">
        <v>616</v>
      </c>
      <c r="F9" s="11" t="s">
        <v>617</v>
      </c>
      <c r="G9" s="11" t="s">
        <v>618</v>
      </c>
      <c r="H9" s="11" t="s">
        <v>619</v>
      </c>
      <c r="I9" s="11" t="s">
        <v>620</v>
      </c>
      <c r="J9" s="11" t="s">
        <v>621</v>
      </c>
      <c r="K9" s="11" t="s">
        <v>622</v>
      </c>
      <c r="L9" s="72"/>
      <c r="M9" s="73"/>
      <c r="N9" s="73"/>
      <c r="O9" s="49"/>
    </row>
    <row r="10" spans="1:15" ht="171" x14ac:dyDescent="0.2">
      <c r="A10" s="9" t="s">
        <v>172</v>
      </c>
      <c r="B10" s="56" t="s">
        <v>623</v>
      </c>
      <c r="C10" s="10" t="s">
        <v>624</v>
      </c>
      <c r="D10" s="67">
        <v>8</v>
      </c>
      <c r="E10" s="11" t="s">
        <v>625</v>
      </c>
      <c r="F10" s="11" t="s">
        <v>626</v>
      </c>
      <c r="G10" s="11" t="s">
        <v>627</v>
      </c>
      <c r="H10" s="11" t="s">
        <v>628</v>
      </c>
      <c r="I10" s="11" t="s">
        <v>629</v>
      </c>
      <c r="J10" s="11" t="s">
        <v>630</v>
      </c>
      <c r="K10" s="11" t="s">
        <v>631</v>
      </c>
      <c r="L10" s="72"/>
      <c r="M10" s="73"/>
      <c r="N10" s="73"/>
      <c r="O10" s="49"/>
    </row>
    <row r="11" spans="1:15" ht="165" x14ac:dyDescent="0.2">
      <c r="A11" s="66" t="s">
        <v>163</v>
      </c>
      <c r="B11" s="66" t="s">
        <v>632</v>
      </c>
      <c r="C11" s="62" t="s">
        <v>633</v>
      </c>
      <c r="D11" s="67">
        <v>8</v>
      </c>
      <c r="E11" s="61" t="s">
        <v>634</v>
      </c>
      <c r="F11" s="61" t="s">
        <v>635</v>
      </c>
      <c r="G11" s="61" t="s">
        <v>636</v>
      </c>
      <c r="H11" s="61" t="s">
        <v>637</v>
      </c>
      <c r="I11" s="61" t="s">
        <v>638</v>
      </c>
      <c r="J11" s="61" t="s">
        <v>639</v>
      </c>
      <c r="K11" s="61" t="s">
        <v>640</v>
      </c>
      <c r="L11" s="74"/>
      <c r="M11" s="73"/>
      <c r="N11" s="73"/>
      <c r="O11" s="49"/>
    </row>
    <row r="12" spans="1:15" ht="199.5" x14ac:dyDescent="0.2">
      <c r="A12" s="9" t="s">
        <v>172</v>
      </c>
      <c r="B12" s="56" t="s">
        <v>641</v>
      </c>
      <c r="C12" s="10" t="s">
        <v>642</v>
      </c>
      <c r="D12" s="67" t="s">
        <v>643</v>
      </c>
      <c r="E12" s="11" t="s">
        <v>644</v>
      </c>
      <c r="F12" s="11" t="s">
        <v>645</v>
      </c>
      <c r="G12" s="11" t="s">
        <v>646</v>
      </c>
      <c r="H12" s="11" t="s">
        <v>647</v>
      </c>
      <c r="I12" s="11" t="s">
        <v>648</v>
      </c>
      <c r="J12" s="11" t="s">
        <v>649</v>
      </c>
      <c r="K12" s="11" t="s">
        <v>650</v>
      </c>
      <c r="L12" s="72"/>
      <c r="M12" s="73"/>
      <c r="N12" s="73"/>
      <c r="O12" s="49"/>
    </row>
    <row r="13" spans="1:15" ht="285" x14ac:dyDescent="0.2">
      <c r="A13" s="9" t="s">
        <v>172</v>
      </c>
      <c r="B13" s="56" t="s">
        <v>651</v>
      </c>
      <c r="C13" s="10" t="s">
        <v>652</v>
      </c>
      <c r="D13" s="67">
        <v>8</v>
      </c>
      <c r="E13" s="11" t="s">
        <v>653</v>
      </c>
      <c r="F13" s="11" t="s">
        <v>654</v>
      </c>
      <c r="G13" s="11" t="s">
        <v>655</v>
      </c>
      <c r="H13" s="11" t="s">
        <v>656</v>
      </c>
      <c r="I13" s="11" t="s">
        <v>657</v>
      </c>
      <c r="J13" s="11" t="s">
        <v>658</v>
      </c>
      <c r="K13" s="11" t="s">
        <v>659</v>
      </c>
      <c r="L13" s="75"/>
      <c r="M13" s="76"/>
      <c r="N13" s="76"/>
      <c r="O13" s="49"/>
    </row>
    <row r="14" spans="1:15" ht="165" x14ac:dyDescent="0.2">
      <c r="A14" s="66" t="s">
        <v>163</v>
      </c>
      <c r="B14" s="66" t="s">
        <v>660</v>
      </c>
      <c r="C14" s="62" t="s">
        <v>661</v>
      </c>
      <c r="D14" s="67">
        <v>8</v>
      </c>
      <c r="E14" s="61" t="s">
        <v>662</v>
      </c>
      <c r="F14" s="61" t="s">
        <v>663</v>
      </c>
      <c r="G14" s="61" t="s">
        <v>664</v>
      </c>
      <c r="H14" s="61" t="s">
        <v>665</v>
      </c>
      <c r="I14" s="61" t="s">
        <v>666</v>
      </c>
      <c r="J14" s="61" t="s">
        <v>667</v>
      </c>
      <c r="K14" s="61" t="s">
        <v>668</v>
      </c>
      <c r="L14" s="77"/>
      <c r="M14" s="78"/>
      <c r="N14" s="78"/>
      <c r="O14" s="49"/>
    </row>
    <row r="15" spans="1:15" ht="242.25" x14ac:dyDescent="0.2">
      <c r="A15" s="9" t="s">
        <v>172</v>
      </c>
      <c r="B15" s="56" t="s">
        <v>669</v>
      </c>
      <c r="C15" s="10" t="s">
        <v>670</v>
      </c>
      <c r="D15" s="67">
        <v>8</v>
      </c>
      <c r="E15" s="11" t="s">
        <v>671</v>
      </c>
      <c r="F15" s="11" t="s">
        <v>672</v>
      </c>
      <c r="G15" s="11" t="s">
        <v>673</v>
      </c>
      <c r="H15" s="11" t="s">
        <v>674</v>
      </c>
      <c r="I15" s="11" t="s">
        <v>675</v>
      </c>
      <c r="J15" s="11" t="s">
        <v>676</v>
      </c>
      <c r="K15" s="11" t="s">
        <v>677</v>
      </c>
      <c r="L15" s="74"/>
      <c r="M15" s="73"/>
      <c r="N15" s="73"/>
      <c r="O15" s="49"/>
    </row>
    <row r="16" spans="1:15" ht="128.25" x14ac:dyDescent="0.2">
      <c r="A16" s="9" t="s">
        <v>172</v>
      </c>
      <c r="B16" s="56" t="s">
        <v>678</v>
      </c>
      <c r="C16" s="10" t="s">
        <v>679</v>
      </c>
      <c r="D16" s="67" t="s">
        <v>588</v>
      </c>
      <c r="E16" s="11" t="s">
        <v>680</v>
      </c>
      <c r="F16" s="11" t="s">
        <v>681</v>
      </c>
      <c r="G16" s="11" t="s">
        <v>682</v>
      </c>
      <c r="H16" s="11" t="s">
        <v>683</v>
      </c>
      <c r="I16" s="11" t="s">
        <v>684</v>
      </c>
      <c r="J16" s="11" t="s">
        <v>685</v>
      </c>
      <c r="K16" s="11" t="s">
        <v>686</v>
      </c>
      <c r="L16" s="72"/>
      <c r="M16" s="73"/>
      <c r="N16" s="73"/>
      <c r="O16" s="49"/>
    </row>
    <row r="17" spans="1:15" ht="171" x14ac:dyDescent="0.2">
      <c r="A17" s="9" t="s">
        <v>172</v>
      </c>
      <c r="B17" s="56" t="s">
        <v>687</v>
      </c>
      <c r="C17" s="10" t="s">
        <v>688</v>
      </c>
      <c r="D17" s="67">
        <v>6</v>
      </c>
      <c r="E17" s="11" t="s">
        <v>689</v>
      </c>
      <c r="F17" s="11" t="s">
        <v>690</v>
      </c>
      <c r="G17" s="11" t="s">
        <v>691</v>
      </c>
      <c r="H17" s="11" t="s">
        <v>692</v>
      </c>
      <c r="I17" s="11" t="s">
        <v>693</v>
      </c>
      <c r="J17" s="11" t="s">
        <v>694</v>
      </c>
      <c r="K17" s="11" t="s">
        <v>695</v>
      </c>
      <c r="L17" s="72"/>
      <c r="M17" s="73"/>
      <c r="N17" s="73"/>
      <c r="O17" s="49"/>
    </row>
    <row r="18" spans="1:15" s="43" customFormat="1" ht="15.75" x14ac:dyDescent="0.2">
      <c r="A18" s="51"/>
      <c r="B18" s="51" t="s">
        <v>443</v>
      </c>
      <c r="C18" s="57" t="s">
        <v>696</v>
      </c>
      <c r="D18" s="662"/>
      <c r="E18" s="649"/>
      <c r="F18" s="649"/>
      <c r="G18" s="649"/>
      <c r="H18" s="649"/>
      <c r="I18" s="649"/>
      <c r="J18" s="649"/>
      <c r="K18" s="650"/>
      <c r="L18" s="72"/>
      <c r="M18" s="73"/>
      <c r="N18" s="73"/>
      <c r="O18" s="55"/>
    </row>
    <row r="19" spans="1:15" ht="150" x14ac:dyDescent="0.2">
      <c r="A19" s="66" t="s">
        <v>163</v>
      </c>
      <c r="B19" s="66" t="s">
        <v>697</v>
      </c>
      <c r="C19" s="62" t="s">
        <v>698</v>
      </c>
      <c r="D19" s="67">
        <v>3</v>
      </c>
      <c r="E19" s="61" t="s">
        <v>699</v>
      </c>
      <c r="F19" s="61" t="s">
        <v>700</v>
      </c>
      <c r="G19" s="61" t="s">
        <v>701</v>
      </c>
      <c r="H19" s="61" t="s">
        <v>702</v>
      </c>
      <c r="I19" s="61" t="s">
        <v>703</v>
      </c>
      <c r="J19" s="61" t="s">
        <v>704</v>
      </c>
      <c r="K19" s="61" t="s">
        <v>705</v>
      </c>
      <c r="L19" s="74"/>
      <c r="M19" s="73"/>
      <c r="N19" s="73"/>
      <c r="O19" s="58"/>
    </row>
    <row r="20" spans="1:15" ht="142.5" x14ac:dyDescent="0.2">
      <c r="A20" s="9" t="s">
        <v>172</v>
      </c>
      <c r="B20" s="56" t="s">
        <v>706</v>
      </c>
      <c r="C20" s="10" t="s">
        <v>707</v>
      </c>
      <c r="D20" s="67">
        <v>3</v>
      </c>
      <c r="E20" s="11" t="s">
        <v>708</v>
      </c>
      <c r="F20" s="11" t="s">
        <v>709</v>
      </c>
      <c r="G20" s="11" t="s">
        <v>710</v>
      </c>
      <c r="H20" s="11" t="s">
        <v>711</v>
      </c>
      <c r="I20" s="11" t="s">
        <v>712</v>
      </c>
      <c r="J20" s="11" t="s">
        <v>713</v>
      </c>
      <c r="K20" s="11" t="s">
        <v>714</v>
      </c>
      <c r="L20" s="72"/>
      <c r="M20" s="73"/>
      <c r="N20" s="73"/>
      <c r="O20" s="49"/>
    </row>
  </sheetData>
  <mergeCells count="9">
    <mergeCell ref="A1:N1"/>
    <mergeCell ref="L2:N2"/>
    <mergeCell ref="D4:K4"/>
    <mergeCell ref="D18:K18"/>
    <mergeCell ref="A2:A3"/>
    <mergeCell ref="B2:B3"/>
    <mergeCell ref="C2:C3"/>
    <mergeCell ref="J2:J3"/>
    <mergeCell ref="K2:K3"/>
  </mergeCells>
  <pageMargins left="0.23622047244094491" right="0.23622047244094491" top="0.39370078740157483" bottom="0.39370078740157483" header="0.31496062992125984" footer="0.31496062992125984"/>
  <pageSetup paperSize="9" scale="46" fitToHeight="0" orientation="landscape" r:id="rId1"/>
  <headerFooter alignWithMargins="0">
    <oddFooter>&amp;C&amp;A&amp;RPage &amp;P/&amp;N</oddFooter>
  </headerFooter>
  <colBreaks count="1" manualBreakCount="1">
    <brk id="14" max="19" man="1"/>
  </col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Q681"/>
  <sheetViews>
    <sheetView topLeftCell="A9" zoomScaleNormal="100" workbookViewId="0">
      <selection activeCell="T14" sqref="T14"/>
    </sheetView>
  </sheetViews>
  <sheetFormatPr baseColWidth="10" defaultColWidth="11.42578125" defaultRowHeight="12.75" x14ac:dyDescent="0.2"/>
  <cols>
    <col min="1" max="1" width="5.28515625" style="340" customWidth="1"/>
    <col min="2" max="2" width="6.140625" style="340" customWidth="1"/>
    <col min="3" max="3" width="64.5703125" style="109" customWidth="1"/>
    <col min="4" max="4" width="14.42578125" style="342" customWidth="1"/>
    <col min="5" max="6" width="10.85546875" style="341" customWidth="1"/>
    <col min="7" max="7" width="32" style="109" customWidth="1"/>
    <col min="8" max="8" width="10.85546875" style="109" customWidth="1"/>
    <col min="9" max="9" width="32.140625" style="109" customWidth="1"/>
    <col min="10" max="10" width="10.28515625" style="109" customWidth="1"/>
    <col min="11" max="11" width="32" style="109" customWidth="1"/>
    <col min="12" max="12" width="11.140625" style="109" customWidth="1"/>
    <col min="13" max="13" width="31.42578125" style="109" customWidth="1"/>
    <col min="14" max="14" width="34.140625" style="109" customWidth="1"/>
    <col min="15" max="15" width="11.85546875" style="109" customWidth="1"/>
    <col min="16" max="16" width="37.28515625" style="109" customWidth="1"/>
    <col min="17" max="17" width="11.85546875" style="109" customWidth="1"/>
    <col min="18" max="18" width="37.28515625" style="109" customWidth="1"/>
    <col min="19" max="19" width="8.7109375" style="109" customWidth="1"/>
    <col min="20" max="20" width="9.140625" style="109" customWidth="1"/>
    <col min="21" max="21" width="9.42578125" style="109" customWidth="1"/>
    <col min="22" max="22" width="77.5703125" style="109" customWidth="1"/>
    <col min="23" max="23" width="0" style="109" hidden="1" customWidth="1"/>
    <col min="24" max="33" width="11.42578125" style="109"/>
    <col min="34" max="34" width="14.85546875" style="109" customWidth="1"/>
    <col min="35" max="16384" width="11.42578125" style="109"/>
  </cols>
  <sheetData>
    <row r="1" spans="1:43" ht="44.25" customHeight="1" thickBot="1" x14ac:dyDescent="0.25">
      <c r="A1" s="672" t="s">
        <v>143</v>
      </c>
      <c r="B1" s="108"/>
      <c r="C1" s="681" t="s">
        <v>715</v>
      </c>
      <c r="D1" s="682"/>
      <c r="E1" s="682"/>
      <c r="F1" s="682"/>
      <c r="G1" s="682"/>
      <c r="H1" s="682"/>
      <c r="I1" s="682"/>
      <c r="J1" s="682"/>
      <c r="K1" s="682"/>
      <c r="L1" s="682"/>
      <c r="M1" s="682"/>
      <c r="N1" s="682"/>
      <c r="O1" s="682"/>
      <c r="P1" s="682"/>
      <c r="Q1" s="682"/>
      <c r="R1" s="682"/>
      <c r="S1" s="682"/>
      <c r="T1" s="682"/>
      <c r="U1" s="683"/>
      <c r="W1" s="420"/>
      <c r="X1" s="420"/>
      <c r="Y1" s="420"/>
      <c r="Z1" s="420"/>
      <c r="AA1" s="420"/>
      <c r="AB1" s="420"/>
      <c r="AC1" s="420"/>
      <c r="AD1" s="420"/>
      <c r="AE1" s="420"/>
      <c r="AF1" s="420"/>
      <c r="AG1" s="420"/>
      <c r="AH1" s="420"/>
      <c r="AI1" s="420"/>
      <c r="AJ1" s="420"/>
      <c r="AK1" s="420"/>
      <c r="AL1" s="420"/>
      <c r="AM1" s="420"/>
      <c r="AN1" s="420"/>
      <c r="AO1" s="420"/>
      <c r="AP1" s="420"/>
      <c r="AQ1" s="420"/>
    </row>
    <row r="2" spans="1:43" s="110" customFormat="1" ht="10.5" hidden="1" customHeight="1" thickBot="1" x14ac:dyDescent="0.3">
      <c r="A2" s="672"/>
      <c r="B2" s="108"/>
      <c r="C2" s="375"/>
      <c r="D2" s="374"/>
      <c r="E2" s="684"/>
      <c r="F2" s="685"/>
      <c r="G2" s="685"/>
      <c r="H2" s="685"/>
      <c r="I2" s="685"/>
      <c r="J2" s="685"/>
      <c r="K2" s="685"/>
      <c r="L2" s="685"/>
      <c r="M2" s="685"/>
      <c r="N2" s="685"/>
      <c r="O2" s="685"/>
      <c r="P2" s="685"/>
      <c r="Q2" s="685"/>
      <c r="R2" s="685"/>
      <c r="S2" s="685"/>
      <c r="T2" s="685"/>
      <c r="U2" s="686"/>
      <c r="W2" s="423"/>
      <c r="X2" s="423"/>
      <c r="Y2" s="423"/>
      <c r="Z2" s="423"/>
      <c r="AA2" s="423"/>
      <c r="AB2" s="423"/>
      <c r="AC2" s="423"/>
      <c r="AD2" s="423"/>
      <c r="AE2" s="423"/>
      <c r="AF2" s="423"/>
      <c r="AG2" s="423"/>
      <c r="AH2" s="423"/>
      <c r="AI2" s="423"/>
      <c r="AJ2" s="423"/>
      <c r="AK2" s="423"/>
      <c r="AL2" s="423"/>
      <c r="AM2" s="423"/>
      <c r="AN2" s="423"/>
      <c r="AO2" s="423"/>
      <c r="AP2" s="423"/>
      <c r="AQ2" s="423"/>
    </row>
    <row r="3" spans="1:43" s="113" customFormat="1" ht="9" hidden="1" customHeight="1" thickBot="1" x14ac:dyDescent="0.25">
      <c r="A3" s="672"/>
      <c r="B3" s="108"/>
      <c r="C3" s="111"/>
      <c r="D3" s="112"/>
      <c r="E3" s="666"/>
      <c r="F3" s="667"/>
      <c r="G3" s="667"/>
      <c r="H3" s="667"/>
      <c r="I3" s="667"/>
      <c r="J3" s="667"/>
      <c r="K3" s="667"/>
      <c r="L3" s="667"/>
      <c r="M3" s="667"/>
      <c r="N3" s="667"/>
      <c r="O3" s="667"/>
      <c r="P3" s="667"/>
      <c r="Q3" s="667"/>
      <c r="R3" s="667"/>
      <c r="S3" s="667"/>
      <c r="T3" s="667"/>
      <c r="U3" s="668"/>
      <c r="W3" s="424"/>
      <c r="X3" s="424"/>
      <c r="Y3" s="424"/>
      <c r="Z3" s="424"/>
      <c r="AA3" s="424"/>
      <c r="AB3" s="424"/>
      <c r="AC3" s="424"/>
      <c r="AD3" s="424"/>
      <c r="AE3" s="424"/>
      <c r="AF3" s="424"/>
      <c r="AG3" s="424"/>
      <c r="AH3" s="425"/>
      <c r="AI3" s="425"/>
      <c r="AJ3" s="425"/>
      <c r="AK3" s="425">
        <v>1</v>
      </c>
      <c r="AL3" s="424"/>
      <c r="AM3" s="424"/>
      <c r="AN3" s="424"/>
      <c r="AO3" s="424"/>
      <c r="AP3" s="424"/>
      <c r="AQ3" s="424"/>
    </row>
    <row r="4" spans="1:43" s="113" customFormat="1" ht="11.25" hidden="1" customHeight="1" thickBot="1" x14ac:dyDescent="0.25">
      <c r="A4" s="672"/>
      <c r="B4" s="108"/>
      <c r="C4" s="114"/>
      <c r="D4" s="115"/>
      <c r="E4" s="687"/>
      <c r="F4" s="688"/>
      <c r="G4" s="688"/>
      <c r="H4" s="688"/>
      <c r="I4" s="688"/>
      <c r="J4" s="688"/>
      <c r="K4" s="688"/>
      <c r="L4" s="688"/>
      <c r="M4" s="688"/>
      <c r="N4" s="688"/>
      <c r="O4" s="688"/>
      <c r="P4" s="688"/>
      <c r="Q4" s="688"/>
      <c r="R4" s="688"/>
      <c r="S4" s="688"/>
      <c r="T4" s="688"/>
      <c r="U4" s="689"/>
      <c r="W4" s="424"/>
      <c r="X4" s="424"/>
      <c r="Y4" s="424"/>
      <c r="Z4" s="424"/>
      <c r="AA4" s="424"/>
      <c r="AB4" s="424"/>
      <c r="AC4" s="424"/>
      <c r="AD4" s="424"/>
      <c r="AE4" s="424"/>
      <c r="AF4" s="424"/>
      <c r="AG4" s="424"/>
      <c r="AH4" s="425"/>
      <c r="AI4" s="425"/>
      <c r="AJ4" s="425"/>
      <c r="AK4" s="425">
        <v>2</v>
      </c>
      <c r="AL4" s="424"/>
      <c r="AM4" s="424"/>
      <c r="AN4" s="424"/>
      <c r="AO4" s="424"/>
      <c r="AP4" s="424"/>
      <c r="AQ4" s="424"/>
    </row>
    <row r="5" spans="1:43" s="110" customFormat="1" ht="12" hidden="1" customHeight="1" thickBot="1" x14ac:dyDescent="0.25">
      <c r="A5" s="672"/>
      <c r="B5" s="108"/>
      <c r="C5" s="690"/>
      <c r="D5" s="116"/>
      <c r="E5" s="666"/>
      <c r="F5" s="667"/>
      <c r="G5" s="667"/>
      <c r="H5" s="667"/>
      <c r="I5" s="667"/>
      <c r="J5" s="667"/>
      <c r="K5" s="667"/>
      <c r="L5" s="667"/>
      <c r="M5" s="667"/>
      <c r="N5" s="667"/>
      <c r="O5" s="667"/>
      <c r="P5" s="667"/>
      <c r="Q5" s="667"/>
      <c r="R5" s="667"/>
      <c r="S5" s="667"/>
      <c r="T5" s="667"/>
      <c r="U5" s="668"/>
      <c r="W5" s="423"/>
      <c r="X5" s="423"/>
      <c r="Y5" s="423"/>
      <c r="Z5" s="423"/>
      <c r="AA5" s="423"/>
      <c r="AB5" s="423"/>
      <c r="AC5" s="423"/>
      <c r="AD5" s="423"/>
      <c r="AE5" s="423"/>
      <c r="AF5" s="423"/>
      <c r="AG5" s="423"/>
      <c r="AH5" s="426"/>
      <c r="AI5" s="426"/>
      <c r="AJ5" s="426"/>
      <c r="AK5" s="426">
        <v>3</v>
      </c>
      <c r="AL5" s="423"/>
      <c r="AM5" s="423"/>
      <c r="AN5" s="423"/>
      <c r="AO5" s="423"/>
      <c r="AP5" s="423"/>
      <c r="AQ5" s="423"/>
    </row>
    <row r="6" spans="1:43" s="110" customFormat="1" ht="12.75" hidden="1" customHeight="1" thickBot="1" x14ac:dyDescent="0.25">
      <c r="A6" s="672"/>
      <c r="B6" s="108"/>
      <c r="C6" s="691"/>
      <c r="D6" s="117"/>
      <c r="E6" s="666"/>
      <c r="F6" s="667"/>
      <c r="G6" s="667"/>
      <c r="H6" s="667"/>
      <c r="I6" s="667"/>
      <c r="J6" s="667"/>
      <c r="K6" s="667"/>
      <c r="L6" s="667"/>
      <c r="M6" s="667"/>
      <c r="N6" s="667"/>
      <c r="O6" s="667"/>
      <c r="P6" s="667"/>
      <c r="Q6" s="667"/>
      <c r="R6" s="667"/>
      <c r="S6" s="667"/>
      <c r="T6" s="667"/>
      <c r="U6" s="668"/>
      <c r="W6" s="423"/>
      <c r="X6" s="423"/>
      <c r="Y6" s="423"/>
      <c r="Z6" s="423"/>
      <c r="AA6" s="423"/>
      <c r="AB6" s="423"/>
      <c r="AC6" s="423"/>
      <c r="AD6" s="423"/>
      <c r="AE6" s="423"/>
      <c r="AF6" s="423"/>
      <c r="AG6" s="423"/>
      <c r="AH6" s="426" t="s">
        <v>716</v>
      </c>
      <c r="AI6" s="426"/>
      <c r="AJ6" s="427" t="s">
        <v>717</v>
      </c>
      <c r="AK6" s="426">
        <v>4</v>
      </c>
      <c r="AL6" s="423"/>
      <c r="AM6" s="423"/>
      <c r="AN6" s="423"/>
      <c r="AO6" s="423"/>
      <c r="AP6" s="423"/>
      <c r="AQ6" s="423"/>
    </row>
    <row r="7" spans="1:43" s="110" customFormat="1" ht="13.5" hidden="1" customHeight="1" thickBot="1" x14ac:dyDescent="0.25">
      <c r="A7" s="672"/>
      <c r="B7" s="108"/>
      <c r="C7" s="114"/>
      <c r="D7" s="115"/>
      <c r="E7" s="666"/>
      <c r="F7" s="667"/>
      <c r="G7" s="667"/>
      <c r="H7" s="667"/>
      <c r="I7" s="667"/>
      <c r="J7" s="667"/>
      <c r="K7" s="667"/>
      <c r="L7" s="667"/>
      <c r="M7" s="667"/>
      <c r="N7" s="667"/>
      <c r="O7" s="667"/>
      <c r="P7" s="667"/>
      <c r="Q7" s="667"/>
      <c r="R7" s="667"/>
      <c r="S7" s="667"/>
      <c r="T7" s="667"/>
      <c r="U7" s="668"/>
      <c r="W7" s="423"/>
      <c r="X7" s="423"/>
      <c r="Y7" s="423"/>
      <c r="Z7" s="423"/>
      <c r="AA7" s="423"/>
      <c r="AB7" s="423"/>
      <c r="AC7" s="423"/>
      <c r="AD7" s="423"/>
      <c r="AE7" s="423"/>
      <c r="AF7" s="423"/>
      <c r="AG7" s="423"/>
      <c r="AH7" s="426" t="s">
        <v>718</v>
      </c>
      <c r="AI7" s="426"/>
      <c r="AJ7" s="427" t="s">
        <v>718</v>
      </c>
      <c r="AK7" s="426">
        <v>5</v>
      </c>
      <c r="AL7" s="423"/>
      <c r="AM7" s="423"/>
      <c r="AN7" s="423"/>
      <c r="AO7" s="423"/>
      <c r="AP7" s="423"/>
      <c r="AQ7" s="423"/>
    </row>
    <row r="8" spans="1:43" s="110" customFormat="1" ht="16.5" hidden="1" customHeight="1" thickBot="1" x14ac:dyDescent="0.25">
      <c r="A8" s="672"/>
      <c r="B8" s="118"/>
      <c r="C8" s="114"/>
      <c r="D8" s="116"/>
      <c r="E8" s="669"/>
      <c r="F8" s="670"/>
      <c r="G8" s="670"/>
      <c r="H8" s="670"/>
      <c r="I8" s="670"/>
      <c r="J8" s="670"/>
      <c r="K8" s="670"/>
      <c r="L8" s="670"/>
      <c r="M8" s="670"/>
      <c r="N8" s="670"/>
      <c r="O8" s="670"/>
      <c r="P8" s="670"/>
      <c r="Q8" s="670"/>
      <c r="R8" s="670"/>
      <c r="S8" s="670"/>
      <c r="T8" s="670"/>
      <c r="U8" s="671"/>
      <c r="V8" s="119"/>
      <c r="W8" s="423"/>
      <c r="X8" s="423"/>
      <c r="Y8" s="423"/>
      <c r="Z8" s="423"/>
      <c r="AA8" s="423"/>
      <c r="AB8" s="423"/>
      <c r="AC8" s="423"/>
      <c r="AD8" s="423"/>
      <c r="AE8" s="423"/>
      <c r="AF8" s="423"/>
      <c r="AG8" s="423"/>
      <c r="AH8" s="423"/>
      <c r="AI8" s="423"/>
      <c r="AJ8" s="423"/>
      <c r="AK8" s="423"/>
      <c r="AL8" s="423"/>
      <c r="AM8" s="423"/>
      <c r="AN8" s="423"/>
      <c r="AO8" s="423"/>
      <c r="AP8" s="423"/>
      <c r="AQ8" s="423"/>
    </row>
    <row r="9" spans="1:43" ht="132.75" customHeight="1" thickTop="1" thickBot="1" x14ac:dyDescent="0.25">
      <c r="A9" s="673"/>
      <c r="B9" s="121"/>
      <c r="C9" s="694" t="s">
        <v>719</v>
      </c>
      <c r="D9" s="122"/>
      <c r="E9" s="123"/>
      <c r="F9" s="124"/>
      <c r="G9" s="696" t="s">
        <v>720</v>
      </c>
      <c r="H9" s="125"/>
      <c r="I9" s="698" t="s">
        <v>721</v>
      </c>
      <c r="J9" s="126"/>
      <c r="K9" s="700" t="s">
        <v>722</v>
      </c>
      <c r="L9" s="125"/>
      <c r="M9" s="698" t="s">
        <v>723</v>
      </c>
      <c r="N9" s="702"/>
      <c r="O9" s="125"/>
      <c r="P9" s="674" t="s">
        <v>724</v>
      </c>
      <c r="Q9" s="125"/>
      <c r="R9" s="676" t="s">
        <v>725</v>
      </c>
      <c r="S9" s="678" t="s">
        <v>726</v>
      </c>
      <c r="T9" s="679"/>
      <c r="U9" s="680"/>
      <c r="V9" s="692" t="s">
        <v>727</v>
      </c>
      <c r="W9" s="420"/>
      <c r="X9" s="420"/>
      <c r="Y9" s="420"/>
      <c r="Z9" s="420"/>
      <c r="AA9" s="420"/>
      <c r="AB9" s="420"/>
      <c r="AC9" s="420"/>
      <c r="AD9" s="420"/>
      <c r="AE9" s="420"/>
      <c r="AF9" s="420"/>
      <c r="AG9" s="420"/>
      <c r="AH9" s="420"/>
      <c r="AI9" s="420"/>
      <c r="AJ9" s="420"/>
      <c r="AK9" s="420"/>
      <c r="AL9" s="420"/>
      <c r="AM9" s="420"/>
      <c r="AN9" s="420"/>
      <c r="AO9" s="420"/>
      <c r="AP9" s="420"/>
      <c r="AQ9" s="420"/>
    </row>
    <row r="10" spans="1:43" ht="62.25" customHeight="1" thickTop="1" thickBot="1" x14ac:dyDescent="0.25">
      <c r="A10" s="120" t="s">
        <v>728</v>
      </c>
      <c r="B10" s="127"/>
      <c r="C10" s="695"/>
      <c r="D10" s="128" t="s">
        <v>729</v>
      </c>
      <c r="E10" s="129" t="s">
        <v>730</v>
      </c>
      <c r="F10" s="130" t="s">
        <v>731</v>
      </c>
      <c r="G10" s="697"/>
      <c r="H10" s="131" t="s">
        <v>732</v>
      </c>
      <c r="I10" s="699"/>
      <c r="J10" s="130" t="s">
        <v>733</v>
      </c>
      <c r="K10" s="701"/>
      <c r="L10" s="131" t="s">
        <v>734</v>
      </c>
      <c r="M10" s="699"/>
      <c r="N10" s="703"/>
      <c r="O10" s="132" t="s">
        <v>735</v>
      </c>
      <c r="P10" s="675"/>
      <c r="Q10" s="132" t="s">
        <v>736</v>
      </c>
      <c r="R10" s="677"/>
      <c r="S10" s="133" t="s">
        <v>160</v>
      </c>
      <c r="T10" s="134" t="s">
        <v>161</v>
      </c>
      <c r="U10" s="135" t="s">
        <v>162</v>
      </c>
      <c r="V10" s="693"/>
      <c r="W10" s="420"/>
      <c r="X10" s="420"/>
      <c r="Y10" s="420"/>
      <c r="Z10" s="420"/>
      <c r="AA10" s="420"/>
      <c r="AB10" s="420"/>
      <c r="AC10" s="420"/>
      <c r="AD10" s="420"/>
      <c r="AE10" s="420"/>
      <c r="AF10" s="420"/>
      <c r="AG10" s="420"/>
      <c r="AH10" s="420"/>
      <c r="AI10" s="420"/>
      <c r="AJ10" s="420"/>
      <c r="AK10" s="420"/>
      <c r="AL10" s="420"/>
      <c r="AM10" s="420"/>
      <c r="AN10" s="420"/>
      <c r="AO10" s="420"/>
      <c r="AP10" s="420"/>
      <c r="AQ10" s="420"/>
    </row>
    <row r="11" spans="1:43" ht="35.25" customHeight="1" thickBot="1" x14ac:dyDescent="0.25">
      <c r="A11" s="136"/>
      <c r="B11" s="137">
        <v>1</v>
      </c>
      <c r="C11" s="138" t="s">
        <v>737</v>
      </c>
      <c r="D11" s="138"/>
      <c r="E11" s="139"/>
      <c r="F11" s="139"/>
      <c r="G11" s="140"/>
      <c r="H11" s="141"/>
      <c r="I11" s="142"/>
      <c r="J11" s="141"/>
      <c r="K11" s="142"/>
      <c r="L11" s="141"/>
      <c r="M11" s="143"/>
      <c r="N11" s="144"/>
      <c r="O11" s="141"/>
      <c r="P11" s="145"/>
      <c r="Q11" s="141"/>
      <c r="R11" s="146"/>
      <c r="S11" s="147"/>
      <c r="T11" s="148"/>
      <c r="U11" s="149"/>
      <c r="V11" s="150"/>
      <c r="W11" s="420"/>
      <c r="X11" s="420"/>
      <c r="Y11" s="420"/>
      <c r="Z11" s="420"/>
      <c r="AA11" s="420"/>
      <c r="AB11" s="420"/>
      <c r="AC11" s="420"/>
      <c r="AD11" s="420"/>
      <c r="AE11" s="420"/>
      <c r="AF11" s="420"/>
      <c r="AG11" s="420"/>
      <c r="AH11" s="420"/>
      <c r="AI11" s="420"/>
      <c r="AJ11" s="420"/>
      <c r="AK11" s="420"/>
      <c r="AL11" s="420"/>
      <c r="AM11" s="420"/>
      <c r="AN11" s="420"/>
      <c r="AO11" s="420"/>
      <c r="AP11" s="420"/>
      <c r="AQ11" s="420"/>
    </row>
    <row r="12" spans="1:43" ht="72.75" customHeight="1" thickBot="1" x14ac:dyDescent="0.25">
      <c r="A12" s="151" t="s">
        <v>163</v>
      </c>
      <c r="B12" s="152" t="s">
        <v>164</v>
      </c>
      <c r="C12" s="153" t="s">
        <v>738</v>
      </c>
      <c r="D12" s="154" t="s">
        <v>739</v>
      </c>
      <c r="E12" s="155" t="s">
        <v>166</v>
      </c>
      <c r="F12" s="156" t="s">
        <v>717</v>
      </c>
      <c r="G12" s="157"/>
      <c r="H12" s="158" t="s">
        <v>717</v>
      </c>
      <c r="I12" s="159"/>
      <c r="J12" s="158" t="s">
        <v>717</v>
      </c>
      <c r="K12" s="159"/>
      <c r="L12" s="158" t="s">
        <v>717</v>
      </c>
      <c r="M12" s="159"/>
      <c r="N12" s="160"/>
      <c r="O12" s="158" t="s">
        <v>717</v>
      </c>
      <c r="P12" s="161"/>
      <c r="Q12" s="158" t="s">
        <v>717</v>
      </c>
      <c r="R12" s="162"/>
      <c r="S12" s="432"/>
      <c r="T12" s="432"/>
      <c r="U12" s="432"/>
      <c r="V12" s="163"/>
      <c r="W12" s="420"/>
      <c r="X12" s="420"/>
      <c r="Y12" s="420"/>
      <c r="Z12" s="420"/>
      <c r="AA12" s="420"/>
      <c r="AB12" s="420"/>
      <c r="AC12" s="420"/>
      <c r="AD12" s="420"/>
      <c r="AE12" s="420"/>
      <c r="AF12" s="420"/>
      <c r="AG12" s="420"/>
      <c r="AH12" s="420"/>
      <c r="AI12" s="420"/>
      <c r="AJ12" s="420"/>
      <c r="AK12" s="420"/>
      <c r="AL12" s="420"/>
      <c r="AM12" s="420"/>
      <c r="AN12" s="420"/>
      <c r="AO12" s="420"/>
      <c r="AP12" s="420"/>
      <c r="AQ12" s="420"/>
    </row>
    <row r="13" spans="1:43" ht="41.25" customHeight="1" thickTop="1" thickBot="1" x14ac:dyDescent="0.25">
      <c r="A13" s="164" t="s">
        <v>172</v>
      </c>
      <c r="B13" s="165" t="s">
        <v>173</v>
      </c>
      <c r="C13" s="166" t="s">
        <v>174</v>
      </c>
      <c r="D13" s="167" t="s">
        <v>718</v>
      </c>
      <c r="E13" s="155" t="s">
        <v>175</v>
      </c>
      <c r="F13" s="168" t="s">
        <v>717</v>
      </c>
      <c r="G13" s="169"/>
      <c r="H13" s="168" t="s">
        <v>717</v>
      </c>
      <c r="I13" s="169"/>
      <c r="J13" s="168" t="s">
        <v>717</v>
      </c>
      <c r="K13" s="169"/>
      <c r="L13" s="168" t="s">
        <v>717</v>
      </c>
      <c r="M13" s="169"/>
      <c r="N13" s="170"/>
      <c r="O13" s="168" t="s">
        <v>717</v>
      </c>
      <c r="P13" s="171"/>
      <c r="Q13" s="168" t="s">
        <v>718</v>
      </c>
      <c r="R13" s="172"/>
      <c r="S13" s="433"/>
      <c r="T13" s="433"/>
      <c r="U13" s="433"/>
      <c r="V13" s="173"/>
      <c r="W13" s="420" t="str">
        <f>IF(Q13="oui",1,"")</f>
        <v/>
      </c>
      <c r="X13" s="420"/>
      <c r="Y13" s="420"/>
      <c r="Z13" s="420"/>
      <c r="AA13" s="420"/>
      <c r="AB13" s="420"/>
      <c r="AC13" s="420"/>
      <c r="AD13" s="420"/>
      <c r="AE13" s="420"/>
      <c r="AF13" s="420"/>
      <c r="AG13" s="420"/>
      <c r="AH13" s="420"/>
      <c r="AI13" s="420"/>
      <c r="AJ13" s="420"/>
      <c r="AK13" s="420"/>
      <c r="AL13" s="420"/>
      <c r="AM13" s="420"/>
      <c r="AN13" s="420"/>
      <c r="AO13" s="420"/>
      <c r="AP13" s="420"/>
      <c r="AQ13" s="420"/>
    </row>
    <row r="14" spans="1:43" ht="42" customHeight="1" thickTop="1" thickBot="1" x14ac:dyDescent="0.25">
      <c r="A14" s="164" t="s">
        <v>172</v>
      </c>
      <c r="B14" s="165" t="s">
        <v>183</v>
      </c>
      <c r="C14" s="174" t="s">
        <v>184</v>
      </c>
      <c r="D14" s="175" t="s">
        <v>718</v>
      </c>
      <c r="E14" s="176" t="s">
        <v>185</v>
      </c>
      <c r="F14" s="168" t="s">
        <v>717</v>
      </c>
      <c r="G14" s="169"/>
      <c r="H14" s="168" t="s">
        <v>717</v>
      </c>
      <c r="I14" s="169"/>
      <c r="J14" s="168" t="s">
        <v>717</v>
      </c>
      <c r="K14" s="169"/>
      <c r="L14" s="168" t="s">
        <v>717</v>
      </c>
      <c r="M14" s="169"/>
      <c r="N14" s="177"/>
      <c r="O14" s="168" t="s">
        <v>717</v>
      </c>
      <c r="P14" s="178"/>
      <c r="Q14" s="168" t="s">
        <v>717</v>
      </c>
      <c r="R14" s="172"/>
      <c r="S14" s="433"/>
      <c r="T14" s="433"/>
      <c r="U14" s="433"/>
      <c r="V14" s="173"/>
      <c r="W14" s="420">
        <f>IF(Q14="oui",1,"")</f>
        <v>1</v>
      </c>
      <c r="X14" s="420"/>
      <c r="Y14" s="420"/>
      <c r="Z14" s="420"/>
      <c r="AA14" s="420"/>
      <c r="AB14" s="420"/>
      <c r="AC14" s="420"/>
      <c r="AD14" s="420"/>
      <c r="AE14" s="420"/>
      <c r="AF14" s="420"/>
      <c r="AG14" s="420"/>
      <c r="AH14" s="420"/>
      <c r="AI14" s="420"/>
      <c r="AJ14" s="420"/>
      <c r="AK14" s="420"/>
      <c r="AL14" s="420"/>
      <c r="AM14" s="420"/>
      <c r="AN14" s="420"/>
      <c r="AO14" s="420"/>
      <c r="AP14" s="420"/>
      <c r="AQ14" s="420"/>
    </row>
    <row r="15" spans="1:43" ht="53.25" customHeight="1" thickTop="1" thickBot="1" x14ac:dyDescent="0.25">
      <c r="A15" s="179" t="s">
        <v>163</v>
      </c>
      <c r="B15" s="179" t="s">
        <v>193</v>
      </c>
      <c r="C15" s="180" t="s">
        <v>194</v>
      </c>
      <c r="D15" s="154" t="s">
        <v>739</v>
      </c>
      <c r="E15" s="181" t="s">
        <v>195</v>
      </c>
      <c r="F15" s="158" t="s">
        <v>717</v>
      </c>
      <c r="G15" s="159"/>
      <c r="H15" s="158" t="s">
        <v>717</v>
      </c>
      <c r="I15" s="159"/>
      <c r="J15" s="158" t="s">
        <v>717</v>
      </c>
      <c r="K15" s="159"/>
      <c r="L15" s="158" t="s">
        <v>717</v>
      </c>
      <c r="M15" s="159"/>
      <c r="N15" s="182"/>
      <c r="O15" s="158" t="s">
        <v>717</v>
      </c>
      <c r="P15" s="183"/>
      <c r="Q15" s="158" t="s">
        <v>717</v>
      </c>
      <c r="R15" s="184"/>
      <c r="S15" s="432"/>
      <c r="T15" s="432"/>
      <c r="U15" s="432"/>
      <c r="V15" s="163"/>
      <c r="W15" s="420"/>
      <c r="X15" s="420"/>
      <c r="Y15" s="420"/>
      <c r="Z15" s="420"/>
      <c r="AA15" s="420"/>
      <c r="AB15" s="420"/>
      <c r="AC15" s="420"/>
      <c r="AD15" s="420"/>
      <c r="AE15" s="420"/>
      <c r="AF15" s="420"/>
      <c r="AG15" s="420"/>
      <c r="AH15" s="420"/>
      <c r="AI15" s="420"/>
      <c r="AJ15" s="420"/>
      <c r="AK15" s="420"/>
      <c r="AL15" s="420"/>
      <c r="AM15" s="420"/>
      <c r="AN15" s="420"/>
      <c r="AO15" s="420"/>
      <c r="AP15" s="420"/>
      <c r="AQ15" s="420"/>
    </row>
    <row r="16" spans="1:43" ht="41.25" customHeight="1" thickTop="1" thickBot="1" x14ac:dyDescent="0.25">
      <c r="A16" s="164" t="s">
        <v>172</v>
      </c>
      <c r="B16" s="164" t="s">
        <v>201</v>
      </c>
      <c r="C16" s="185" t="s">
        <v>202</v>
      </c>
      <c r="D16" s="167" t="s">
        <v>718</v>
      </c>
      <c r="E16" s="181">
        <v>3</v>
      </c>
      <c r="F16" s="168" t="s">
        <v>717</v>
      </c>
      <c r="G16" s="169"/>
      <c r="H16" s="168" t="s">
        <v>717</v>
      </c>
      <c r="I16" s="169"/>
      <c r="J16" s="168" t="s">
        <v>717</v>
      </c>
      <c r="K16" s="169"/>
      <c r="L16" s="168" t="s">
        <v>717</v>
      </c>
      <c r="M16" s="169"/>
      <c r="N16" s="186"/>
      <c r="O16" s="168" t="s">
        <v>717</v>
      </c>
      <c r="P16" s="171"/>
      <c r="Q16" s="168" t="s">
        <v>717</v>
      </c>
      <c r="R16" s="172"/>
      <c r="S16" s="433"/>
      <c r="T16" s="433"/>
      <c r="U16" s="433"/>
      <c r="V16" s="173"/>
      <c r="W16" s="420">
        <f>IF(Q16="oui",1,"")</f>
        <v>1</v>
      </c>
      <c r="X16" s="420"/>
      <c r="Y16" s="420"/>
      <c r="Z16" s="420"/>
      <c r="AA16" s="420"/>
      <c r="AB16" s="420"/>
      <c r="AC16" s="420"/>
      <c r="AD16" s="420"/>
      <c r="AE16" s="420"/>
      <c r="AF16" s="420"/>
      <c r="AG16" s="420"/>
      <c r="AH16" s="420"/>
      <c r="AI16" s="420"/>
      <c r="AJ16" s="420"/>
      <c r="AK16" s="420"/>
      <c r="AL16" s="420"/>
      <c r="AM16" s="420"/>
      <c r="AN16" s="420"/>
      <c r="AO16" s="420"/>
      <c r="AP16" s="420"/>
      <c r="AQ16" s="420"/>
    </row>
    <row r="17" spans="1:43" ht="52.5" customHeight="1" thickTop="1" thickBot="1" x14ac:dyDescent="0.25">
      <c r="A17" s="164" t="s">
        <v>172</v>
      </c>
      <c r="B17" s="164" t="s">
        <v>210</v>
      </c>
      <c r="C17" s="185" t="s">
        <v>211</v>
      </c>
      <c r="D17" s="167" t="s">
        <v>718</v>
      </c>
      <c r="E17" s="181">
        <v>1</v>
      </c>
      <c r="F17" s="168" t="s">
        <v>717</v>
      </c>
      <c r="G17" s="169"/>
      <c r="H17" s="168" t="s">
        <v>717</v>
      </c>
      <c r="I17" s="169"/>
      <c r="J17" s="168" t="s">
        <v>717</v>
      </c>
      <c r="K17" s="169"/>
      <c r="L17" s="168" t="s">
        <v>717</v>
      </c>
      <c r="M17" s="169"/>
      <c r="N17" s="177"/>
      <c r="O17" s="168" t="s">
        <v>717</v>
      </c>
      <c r="P17" s="178"/>
      <c r="Q17" s="168" t="s">
        <v>717</v>
      </c>
      <c r="R17" s="172"/>
      <c r="S17" s="433"/>
      <c r="T17" s="433"/>
      <c r="U17" s="433"/>
      <c r="V17" s="173"/>
      <c r="W17" s="420">
        <f t="shared" ref="W17:W21" si="0">IF(Q17="oui",1,"")</f>
        <v>1</v>
      </c>
      <c r="X17" s="420"/>
      <c r="Y17" s="420"/>
      <c r="Z17" s="420"/>
      <c r="AA17" s="420"/>
      <c r="AB17" s="420"/>
      <c r="AC17" s="420"/>
      <c r="AD17" s="420"/>
      <c r="AE17" s="420"/>
      <c r="AF17" s="420"/>
      <c r="AG17" s="420"/>
      <c r="AH17" s="420"/>
      <c r="AI17" s="420"/>
      <c r="AJ17" s="420"/>
      <c r="AK17" s="420"/>
      <c r="AL17" s="420"/>
      <c r="AM17" s="420"/>
      <c r="AN17" s="420"/>
      <c r="AO17" s="420"/>
      <c r="AP17" s="420"/>
      <c r="AQ17" s="420"/>
    </row>
    <row r="18" spans="1:43" ht="40.5" customHeight="1" thickTop="1" thickBot="1" x14ac:dyDescent="0.25">
      <c r="A18" s="187" t="s">
        <v>172</v>
      </c>
      <c r="B18" s="187" t="s">
        <v>219</v>
      </c>
      <c r="C18" s="188" t="s">
        <v>740</v>
      </c>
      <c r="D18" s="167" t="s">
        <v>718</v>
      </c>
      <c r="E18" s="181" t="s">
        <v>221</v>
      </c>
      <c r="F18" s="168" t="s">
        <v>717</v>
      </c>
      <c r="G18" s="169"/>
      <c r="H18" s="168" t="s">
        <v>717</v>
      </c>
      <c r="I18" s="169"/>
      <c r="J18" s="168" t="s">
        <v>717</v>
      </c>
      <c r="K18" s="169"/>
      <c r="L18" s="168" t="s">
        <v>717</v>
      </c>
      <c r="M18" s="169"/>
      <c r="N18" s="177"/>
      <c r="O18" s="168" t="s">
        <v>717</v>
      </c>
      <c r="P18" s="178"/>
      <c r="Q18" s="168" t="s">
        <v>717</v>
      </c>
      <c r="R18" s="172"/>
      <c r="S18" s="433"/>
      <c r="T18" s="433"/>
      <c r="U18" s="433"/>
      <c r="V18" s="173"/>
      <c r="W18" s="420">
        <f t="shared" si="0"/>
        <v>1</v>
      </c>
      <c r="X18" s="420"/>
      <c r="Y18" s="420"/>
      <c r="Z18" s="420"/>
      <c r="AA18" s="420"/>
      <c r="AB18" s="420"/>
      <c r="AC18" s="420"/>
      <c r="AD18" s="420"/>
      <c r="AE18" s="420"/>
      <c r="AF18" s="420"/>
      <c r="AG18" s="420"/>
      <c r="AH18" s="420"/>
      <c r="AI18" s="420"/>
      <c r="AJ18" s="420"/>
      <c r="AK18" s="420"/>
      <c r="AL18" s="420"/>
      <c r="AM18" s="420"/>
      <c r="AN18" s="420"/>
      <c r="AO18" s="420"/>
      <c r="AP18" s="420"/>
      <c r="AQ18" s="420"/>
    </row>
    <row r="19" spans="1:43" ht="65.25" customHeight="1" thickTop="1" thickBot="1" x14ac:dyDescent="0.25">
      <c r="A19" s="179" t="s">
        <v>163</v>
      </c>
      <c r="B19" s="179" t="s">
        <v>229</v>
      </c>
      <c r="C19" s="180" t="s">
        <v>230</v>
      </c>
      <c r="D19" s="154" t="s">
        <v>739</v>
      </c>
      <c r="E19" s="181" t="s">
        <v>221</v>
      </c>
      <c r="F19" s="158" t="s">
        <v>717</v>
      </c>
      <c r="G19" s="159"/>
      <c r="H19" s="158" t="s">
        <v>717</v>
      </c>
      <c r="I19" s="159"/>
      <c r="J19" s="158" t="s">
        <v>717</v>
      </c>
      <c r="K19" s="159"/>
      <c r="L19" s="158" t="s">
        <v>717</v>
      </c>
      <c r="M19" s="159"/>
      <c r="N19" s="182"/>
      <c r="O19" s="158" t="s">
        <v>717</v>
      </c>
      <c r="P19" s="161"/>
      <c r="Q19" s="158" t="s">
        <v>717</v>
      </c>
      <c r="R19" s="189"/>
      <c r="S19" s="432"/>
      <c r="T19" s="432"/>
      <c r="U19" s="432"/>
      <c r="V19" s="163"/>
      <c r="W19" s="420"/>
      <c r="X19" s="420"/>
      <c r="Y19" s="420"/>
      <c r="Z19" s="420"/>
      <c r="AA19" s="420"/>
      <c r="AB19" s="420"/>
      <c r="AC19" s="420"/>
      <c r="AD19" s="420"/>
      <c r="AE19" s="420"/>
      <c r="AF19" s="420"/>
      <c r="AG19" s="420"/>
      <c r="AH19" s="420"/>
      <c r="AI19" s="420"/>
      <c r="AJ19" s="420"/>
      <c r="AK19" s="420"/>
      <c r="AL19" s="420"/>
      <c r="AM19" s="420"/>
      <c r="AN19" s="420"/>
      <c r="AO19" s="420"/>
      <c r="AP19" s="420"/>
      <c r="AQ19" s="420"/>
    </row>
    <row r="20" spans="1:43" ht="36" customHeight="1" thickTop="1" thickBot="1" x14ac:dyDescent="0.25">
      <c r="A20" s="164" t="s">
        <v>172</v>
      </c>
      <c r="B20" s="164" t="s">
        <v>236</v>
      </c>
      <c r="C20" s="435" t="s">
        <v>237</v>
      </c>
      <c r="D20" s="175" t="s">
        <v>718</v>
      </c>
      <c r="E20" s="181" t="s">
        <v>221</v>
      </c>
      <c r="F20" s="168" t="s">
        <v>717</v>
      </c>
      <c r="G20" s="169"/>
      <c r="H20" s="168" t="s">
        <v>717</v>
      </c>
      <c r="I20" s="169"/>
      <c r="J20" s="168" t="s">
        <v>717</v>
      </c>
      <c r="K20" s="169"/>
      <c r="L20" s="168" t="s">
        <v>717</v>
      </c>
      <c r="M20" s="169"/>
      <c r="N20" s="186"/>
      <c r="O20" s="168" t="s">
        <v>717</v>
      </c>
      <c r="P20" s="178"/>
      <c r="Q20" s="168" t="s">
        <v>717</v>
      </c>
      <c r="R20" s="172"/>
      <c r="S20" s="433"/>
      <c r="T20" s="433"/>
      <c r="U20" s="433"/>
      <c r="V20" s="173"/>
      <c r="W20" s="420">
        <f t="shared" si="0"/>
        <v>1</v>
      </c>
      <c r="X20" s="420"/>
      <c r="Y20" s="420"/>
      <c r="Z20" s="420"/>
      <c r="AA20" s="420"/>
      <c r="AB20" s="420"/>
      <c r="AC20" s="420"/>
      <c r="AD20" s="420"/>
      <c r="AE20" s="420"/>
      <c r="AF20" s="420"/>
      <c r="AG20" s="420"/>
      <c r="AH20" s="420"/>
      <c r="AI20" s="420"/>
      <c r="AJ20" s="420"/>
      <c r="AK20" s="420"/>
      <c r="AL20" s="420"/>
      <c r="AM20" s="420"/>
      <c r="AN20" s="420"/>
      <c r="AO20" s="420"/>
      <c r="AP20" s="420"/>
      <c r="AQ20" s="420"/>
    </row>
    <row r="21" spans="1:43" ht="30.75" customHeight="1" thickTop="1" thickBot="1" x14ac:dyDescent="0.25">
      <c r="A21" s="190" t="s">
        <v>172</v>
      </c>
      <c r="B21" s="187" t="s">
        <v>245</v>
      </c>
      <c r="C21" s="191" t="s">
        <v>246</v>
      </c>
      <c r="D21" s="167" t="s">
        <v>718</v>
      </c>
      <c r="E21" s="192" t="s">
        <v>221</v>
      </c>
      <c r="F21" s="168" t="s">
        <v>717</v>
      </c>
      <c r="G21" s="169"/>
      <c r="H21" s="168" t="s">
        <v>717</v>
      </c>
      <c r="I21" s="169"/>
      <c r="J21" s="168" t="s">
        <v>717</v>
      </c>
      <c r="K21" s="169"/>
      <c r="L21" s="168" t="s">
        <v>717</v>
      </c>
      <c r="M21" s="169"/>
      <c r="N21" s="193"/>
      <c r="O21" s="168" t="s">
        <v>717</v>
      </c>
      <c r="P21" s="194"/>
      <c r="Q21" s="168" t="s">
        <v>717</v>
      </c>
      <c r="R21" s="195"/>
      <c r="S21" s="433"/>
      <c r="T21" s="433"/>
      <c r="U21" s="433"/>
      <c r="V21" s="173"/>
      <c r="W21" s="420">
        <f t="shared" si="0"/>
        <v>1</v>
      </c>
      <c r="X21" s="420"/>
      <c r="Y21" s="420"/>
      <c r="Z21" s="420"/>
      <c r="AA21" s="420"/>
      <c r="AB21" s="420"/>
      <c r="AC21" s="420"/>
      <c r="AD21" s="420"/>
      <c r="AE21" s="420"/>
      <c r="AF21" s="420"/>
      <c r="AG21" s="420"/>
      <c r="AH21" s="420"/>
      <c r="AI21" s="420"/>
      <c r="AJ21" s="420"/>
      <c r="AK21" s="420"/>
      <c r="AL21" s="420"/>
      <c r="AM21" s="420"/>
      <c r="AN21" s="420"/>
      <c r="AO21" s="420"/>
      <c r="AP21" s="420"/>
      <c r="AQ21" s="420"/>
    </row>
    <row r="22" spans="1:43" s="211" customFormat="1" ht="32.25" customHeight="1" thickBot="1" x14ac:dyDescent="0.25">
      <c r="A22" s="196"/>
      <c r="B22" s="197">
        <v>2</v>
      </c>
      <c r="C22" s="198" t="s">
        <v>741</v>
      </c>
      <c r="D22" s="199"/>
      <c r="E22" s="200"/>
      <c r="F22" s="201"/>
      <c r="G22" s="202"/>
      <c r="H22" s="203"/>
      <c r="I22" s="202"/>
      <c r="J22" s="203"/>
      <c r="K22" s="202"/>
      <c r="L22" s="203"/>
      <c r="M22" s="204"/>
      <c r="N22" s="205"/>
      <c r="O22" s="203"/>
      <c r="P22" s="206"/>
      <c r="Q22" s="203"/>
      <c r="R22" s="207"/>
      <c r="S22" s="202"/>
      <c r="T22" s="208"/>
      <c r="U22" s="209"/>
      <c r="V22" s="210"/>
      <c r="W22" s="428"/>
      <c r="X22" s="428"/>
      <c r="Y22" s="428"/>
      <c r="Z22" s="428"/>
      <c r="AA22" s="428"/>
      <c r="AB22" s="428"/>
      <c r="AC22" s="428"/>
      <c r="AD22" s="428"/>
      <c r="AE22" s="428"/>
      <c r="AF22" s="428"/>
      <c r="AG22" s="428"/>
      <c r="AH22" s="428"/>
      <c r="AI22" s="428"/>
      <c r="AJ22" s="428"/>
      <c r="AK22" s="428"/>
      <c r="AL22" s="428"/>
      <c r="AM22" s="428"/>
      <c r="AN22" s="428"/>
      <c r="AO22" s="428"/>
      <c r="AP22" s="428"/>
      <c r="AQ22" s="428"/>
    </row>
    <row r="23" spans="1:43" ht="48" thickBot="1" x14ac:dyDescent="0.25">
      <c r="A23" s="212" t="s">
        <v>163</v>
      </c>
      <c r="B23" s="213" t="s">
        <v>255</v>
      </c>
      <c r="C23" s="214" t="s">
        <v>742</v>
      </c>
      <c r="D23" s="215" t="s">
        <v>739</v>
      </c>
      <c r="E23" s="216" t="s">
        <v>255</v>
      </c>
      <c r="F23" s="217" t="s">
        <v>717</v>
      </c>
      <c r="G23" s="159"/>
      <c r="H23" s="158" t="s">
        <v>717</v>
      </c>
      <c r="I23" s="159"/>
      <c r="J23" s="158" t="s">
        <v>717</v>
      </c>
      <c r="K23" s="159"/>
      <c r="L23" s="158" t="s">
        <v>717</v>
      </c>
      <c r="M23" s="159"/>
      <c r="N23" s="186"/>
      <c r="O23" s="158" t="s">
        <v>717</v>
      </c>
      <c r="P23" s="218"/>
      <c r="Q23" s="158" t="s">
        <v>717</v>
      </c>
      <c r="R23" s="219"/>
      <c r="S23" s="432"/>
      <c r="T23" s="432"/>
      <c r="U23" s="432"/>
      <c r="V23" s="163"/>
      <c r="W23" s="420"/>
      <c r="X23" s="420"/>
      <c r="Y23" s="420"/>
      <c r="Z23" s="420"/>
      <c r="AA23" s="420"/>
      <c r="AB23" s="420"/>
      <c r="AC23" s="420"/>
      <c r="AD23" s="420"/>
      <c r="AE23" s="420"/>
      <c r="AF23" s="420"/>
      <c r="AG23" s="420"/>
      <c r="AH23" s="420"/>
      <c r="AI23" s="420"/>
      <c r="AJ23" s="420"/>
      <c r="AK23" s="420"/>
      <c r="AL23" s="420"/>
      <c r="AM23" s="420"/>
      <c r="AN23" s="420"/>
      <c r="AO23" s="420"/>
      <c r="AP23" s="420"/>
      <c r="AQ23" s="420"/>
    </row>
    <row r="24" spans="1:43" ht="52.5" customHeight="1" thickTop="1" thickBot="1" x14ac:dyDescent="0.25">
      <c r="A24" s="220" t="s">
        <v>172</v>
      </c>
      <c r="B24" s="221" t="s">
        <v>263</v>
      </c>
      <c r="C24" s="222" t="s">
        <v>264</v>
      </c>
      <c r="D24" s="431"/>
      <c r="E24" s="223" t="s">
        <v>255</v>
      </c>
      <c r="F24" s="224" t="s">
        <v>717</v>
      </c>
      <c r="G24" s="169"/>
      <c r="H24" s="168" t="s">
        <v>717</v>
      </c>
      <c r="I24" s="169"/>
      <c r="J24" s="168" t="s">
        <v>717</v>
      </c>
      <c r="K24" s="169"/>
      <c r="L24" s="168" t="s">
        <v>717</v>
      </c>
      <c r="M24" s="169"/>
      <c r="N24" s="177"/>
      <c r="O24" s="168" t="s">
        <v>717</v>
      </c>
      <c r="P24" s="178"/>
      <c r="Q24" s="168" t="s">
        <v>717</v>
      </c>
      <c r="R24" s="172"/>
      <c r="S24" s="433"/>
      <c r="T24" s="433"/>
      <c r="U24" s="433"/>
      <c r="V24" s="173"/>
      <c r="W24" s="420">
        <f t="shared" ref="W24:W26" si="1">IF(Q24="oui",1,"")</f>
        <v>1</v>
      </c>
      <c r="X24" s="420"/>
      <c r="Y24" s="420"/>
      <c r="Z24" s="420"/>
      <c r="AA24" s="420"/>
      <c r="AB24" s="420"/>
      <c r="AC24" s="420"/>
      <c r="AD24" s="420"/>
      <c r="AE24" s="420"/>
      <c r="AF24" s="420"/>
      <c r="AG24" s="420"/>
      <c r="AH24" s="420"/>
      <c r="AI24" s="420"/>
      <c r="AJ24" s="420"/>
      <c r="AK24" s="420"/>
      <c r="AL24" s="420"/>
      <c r="AM24" s="420"/>
      <c r="AN24" s="420"/>
      <c r="AO24" s="420"/>
      <c r="AP24" s="420"/>
      <c r="AQ24" s="420"/>
    </row>
    <row r="25" spans="1:43" ht="33.75" customHeight="1" thickTop="1" thickBot="1" x14ac:dyDescent="0.25">
      <c r="A25" s="225" t="s">
        <v>172</v>
      </c>
      <c r="B25" s="226" t="s">
        <v>271</v>
      </c>
      <c r="C25" s="227" t="s">
        <v>743</v>
      </c>
      <c r="D25" s="167"/>
      <c r="E25" s="223" t="s">
        <v>255</v>
      </c>
      <c r="F25" s="224" t="s">
        <v>717</v>
      </c>
      <c r="G25" s="169"/>
      <c r="H25" s="168" t="s">
        <v>717</v>
      </c>
      <c r="I25" s="169"/>
      <c r="J25" s="168" t="s">
        <v>717</v>
      </c>
      <c r="K25" s="169"/>
      <c r="L25" s="168" t="s">
        <v>717</v>
      </c>
      <c r="M25" s="169"/>
      <c r="N25" s="177"/>
      <c r="O25" s="168" t="s">
        <v>717</v>
      </c>
      <c r="P25" s="178"/>
      <c r="Q25" s="168" t="s">
        <v>717</v>
      </c>
      <c r="R25" s="228"/>
      <c r="S25" s="433"/>
      <c r="T25" s="433"/>
      <c r="U25" s="433"/>
      <c r="V25" s="173"/>
      <c r="W25" s="420">
        <f t="shared" si="1"/>
        <v>1</v>
      </c>
      <c r="X25" s="420"/>
      <c r="Y25" s="420"/>
      <c r="Z25" s="420"/>
      <c r="AA25" s="420"/>
      <c r="AB25" s="420"/>
      <c r="AC25" s="420"/>
      <c r="AD25" s="420"/>
      <c r="AE25" s="420"/>
      <c r="AF25" s="420"/>
      <c r="AG25" s="420"/>
      <c r="AH25" s="420"/>
      <c r="AI25" s="420"/>
      <c r="AJ25" s="420"/>
      <c r="AK25" s="420"/>
      <c r="AL25" s="420"/>
      <c r="AM25" s="420"/>
      <c r="AN25" s="420"/>
      <c r="AO25" s="420"/>
      <c r="AP25" s="420"/>
      <c r="AQ25" s="420"/>
    </row>
    <row r="26" spans="1:43" ht="44.25" customHeight="1" thickTop="1" thickBot="1" x14ac:dyDescent="0.25">
      <c r="A26" s="220" t="s">
        <v>172</v>
      </c>
      <c r="B26" s="229" t="s">
        <v>279</v>
      </c>
      <c r="C26" s="230" t="s">
        <v>744</v>
      </c>
      <c r="D26" s="167"/>
      <c r="E26" s="223" t="s">
        <v>255</v>
      </c>
      <c r="F26" s="224" t="s">
        <v>717</v>
      </c>
      <c r="G26" s="231"/>
      <c r="H26" s="168" t="s">
        <v>717</v>
      </c>
      <c r="I26" s="231"/>
      <c r="J26" s="168" t="s">
        <v>717</v>
      </c>
      <c r="K26" s="232"/>
      <c r="L26" s="168" t="s">
        <v>717</v>
      </c>
      <c r="M26" s="231"/>
      <c r="N26" s="233"/>
      <c r="O26" s="168" t="s">
        <v>717</v>
      </c>
      <c r="P26" s="234"/>
      <c r="Q26" s="168" t="s">
        <v>717</v>
      </c>
      <c r="R26" s="228"/>
      <c r="S26" s="433"/>
      <c r="T26" s="433"/>
      <c r="U26" s="433"/>
      <c r="V26" s="235"/>
      <c r="W26" s="420">
        <f t="shared" si="1"/>
        <v>1</v>
      </c>
      <c r="X26" s="420"/>
      <c r="Y26" s="420"/>
      <c r="Z26" s="420"/>
      <c r="AA26" s="420"/>
      <c r="AB26" s="420"/>
      <c r="AC26" s="420"/>
      <c r="AD26" s="420"/>
      <c r="AE26" s="420"/>
      <c r="AF26" s="420"/>
      <c r="AG26" s="420"/>
      <c r="AH26" s="420"/>
      <c r="AI26" s="420"/>
      <c r="AJ26" s="420"/>
      <c r="AK26" s="420"/>
      <c r="AL26" s="420"/>
      <c r="AM26" s="420"/>
      <c r="AN26" s="420"/>
      <c r="AO26" s="420"/>
      <c r="AP26" s="420"/>
      <c r="AQ26" s="420"/>
    </row>
    <row r="27" spans="1:43" ht="52.5" customHeight="1" thickTop="1" thickBot="1" x14ac:dyDescent="0.25">
      <c r="A27" s="236" t="s">
        <v>163</v>
      </c>
      <c r="B27" s="237" t="s">
        <v>287</v>
      </c>
      <c r="C27" s="238" t="s">
        <v>288</v>
      </c>
      <c r="D27" s="154" t="s">
        <v>739</v>
      </c>
      <c r="E27" s="223" t="s">
        <v>255</v>
      </c>
      <c r="F27" s="158" t="s">
        <v>717</v>
      </c>
      <c r="G27" s="239"/>
      <c r="H27" s="158" t="s">
        <v>717</v>
      </c>
      <c r="I27" s="239"/>
      <c r="J27" s="158" t="s">
        <v>717</v>
      </c>
      <c r="K27" s="239"/>
      <c r="L27" s="158" t="s">
        <v>717</v>
      </c>
      <c r="M27" s="239"/>
      <c r="N27" s="240"/>
      <c r="O27" s="158" t="s">
        <v>717</v>
      </c>
      <c r="P27" s="241"/>
      <c r="Q27" s="158" t="s">
        <v>717</v>
      </c>
      <c r="R27" s="242"/>
      <c r="S27" s="432"/>
      <c r="T27" s="432"/>
      <c r="U27" s="432"/>
      <c r="V27" s="243"/>
      <c r="W27" s="420"/>
      <c r="X27" s="420"/>
      <c r="Y27" s="420"/>
      <c r="Z27" s="420"/>
      <c r="AA27" s="420"/>
      <c r="AB27" s="420"/>
      <c r="AC27" s="420"/>
      <c r="AD27" s="420"/>
      <c r="AE27" s="420"/>
      <c r="AF27" s="420"/>
      <c r="AG27" s="420"/>
      <c r="AH27" s="420"/>
      <c r="AI27" s="420"/>
      <c r="AJ27" s="420"/>
      <c r="AK27" s="420"/>
      <c r="AL27" s="420"/>
      <c r="AM27" s="420"/>
      <c r="AN27" s="420"/>
      <c r="AO27" s="420"/>
      <c r="AP27" s="420"/>
      <c r="AQ27" s="420"/>
    </row>
    <row r="28" spans="1:43" ht="45.75" customHeight="1" thickTop="1" thickBot="1" x14ac:dyDescent="0.25">
      <c r="A28" s="220" t="s">
        <v>172</v>
      </c>
      <c r="B28" s="229" t="s">
        <v>295</v>
      </c>
      <c r="C28" s="230" t="s">
        <v>296</v>
      </c>
      <c r="D28" s="244"/>
      <c r="E28" s="223" t="s">
        <v>255</v>
      </c>
      <c r="F28" s="245" t="s">
        <v>717</v>
      </c>
      <c r="G28" s="231"/>
      <c r="H28" s="168" t="s">
        <v>717</v>
      </c>
      <c r="I28" s="231"/>
      <c r="J28" s="168" t="s">
        <v>717</v>
      </c>
      <c r="K28" s="231"/>
      <c r="L28" s="168" t="s">
        <v>717</v>
      </c>
      <c r="M28" s="231"/>
      <c r="N28" s="233"/>
      <c r="O28" s="168" t="s">
        <v>717</v>
      </c>
      <c r="P28" s="178"/>
      <c r="Q28" s="168" t="s">
        <v>717</v>
      </c>
      <c r="R28" s="228"/>
      <c r="S28" s="433"/>
      <c r="T28" s="433"/>
      <c r="U28" s="433"/>
      <c r="V28" s="235"/>
      <c r="W28" s="420">
        <f t="shared" ref="W28:W29" si="2">IF(Q28="oui",1,"")</f>
        <v>1</v>
      </c>
      <c r="X28" s="420"/>
      <c r="Y28" s="420"/>
      <c r="Z28" s="420"/>
      <c r="AA28" s="420"/>
      <c r="AB28" s="420"/>
      <c r="AC28" s="420"/>
      <c r="AD28" s="420"/>
      <c r="AE28" s="420"/>
      <c r="AF28" s="420"/>
      <c r="AG28" s="420"/>
      <c r="AH28" s="420"/>
      <c r="AI28" s="420"/>
      <c r="AJ28" s="420"/>
      <c r="AK28" s="420"/>
      <c r="AL28" s="420"/>
      <c r="AM28" s="420"/>
      <c r="AN28" s="420"/>
      <c r="AO28" s="420"/>
      <c r="AP28" s="420"/>
      <c r="AQ28" s="420"/>
    </row>
    <row r="29" spans="1:43" ht="55.5" customHeight="1" thickTop="1" thickBot="1" x14ac:dyDescent="0.25">
      <c r="A29" s="246" t="s">
        <v>172</v>
      </c>
      <c r="B29" s="229" t="s">
        <v>303</v>
      </c>
      <c r="C29" s="230" t="s">
        <v>745</v>
      </c>
      <c r="D29" s="247"/>
      <c r="E29" s="223" t="s">
        <v>255</v>
      </c>
      <c r="F29" s="248" t="s">
        <v>717</v>
      </c>
      <c r="G29" s="249"/>
      <c r="H29" s="168" t="s">
        <v>717</v>
      </c>
      <c r="I29" s="231"/>
      <c r="J29" s="168" t="s">
        <v>717</v>
      </c>
      <c r="K29" s="231"/>
      <c r="L29" s="168" t="s">
        <v>717</v>
      </c>
      <c r="M29" s="231"/>
      <c r="N29" s="233"/>
      <c r="O29" s="168" t="s">
        <v>717</v>
      </c>
      <c r="P29" s="178"/>
      <c r="Q29" s="168" t="s">
        <v>717</v>
      </c>
      <c r="R29" s="228"/>
      <c r="S29" s="433"/>
      <c r="T29" s="433"/>
      <c r="U29" s="433"/>
      <c r="V29" s="235"/>
      <c r="W29" s="420">
        <f t="shared" si="2"/>
        <v>1</v>
      </c>
      <c r="X29" s="420"/>
      <c r="Y29" s="420"/>
      <c r="Z29" s="420"/>
      <c r="AA29" s="420"/>
      <c r="AB29" s="420"/>
      <c r="AC29" s="420"/>
      <c r="AD29" s="420"/>
      <c r="AE29" s="420"/>
      <c r="AF29" s="420"/>
      <c r="AG29" s="420"/>
      <c r="AH29" s="420"/>
      <c r="AI29" s="420"/>
      <c r="AJ29" s="420"/>
      <c r="AK29" s="420"/>
      <c r="AL29" s="420"/>
      <c r="AM29" s="420"/>
      <c r="AN29" s="420"/>
      <c r="AO29" s="420"/>
      <c r="AP29" s="420"/>
      <c r="AQ29" s="420"/>
    </row>
    <row r="30" spans="1:43" ht="54.75" customHeight="1" thickTop="1" thickBot="1" x14ac:dyDescent="0.25">
      <c r="A30" s="236" t="s">
        <v>163</v>
      </c>
      <c r="B30" s="250" t="s">
        <v>311</v>
      </c>
      <c r="C30" s="251" t="s">
        <v>312</v>
      </c>
      <c r="D30" s="154" t="s">
        <v>739</v>
      </c>
      <c r="E30" s="223" t="s">
        <v>255</v>
      </c>
      <c r="F30" s="158" t="s">
        <v>717</v>
      </c>
      <c r="G30" s="239"/>
      <c r="H30" s="158" t="s">
        <v>717</v>
      </c>
      <c r="I30" s="239"/>
      <c r="J30" s="158" t="s">
        <v>717</v>
      </c>
      <c r="K30" s="239"/>
      <c r="L30" s="158" t="s">
        <v>717</v>
      </c>
      <c r="M30" s="239"/>
      <c r="N30" s="240"/>
      <c r="O30" s="158" t="s">
        <v>717</v>
      </c>
      <c r="P30" s="183"/>
      <c r="Q30" s="158" t="s">
        <v>717</v>
      </c>
      <c r="R30" s="242"/>
      <c r="S30" s="432"/>
      <c r="T30" s="432"/>
      <c r="U30" s="432"/>
      <c r="V30" s="243"/>
      <c r="W30" s="420"/>
      <c r="X30" s="420"/>
      <c r="Y30" s="420"/>
      <c r="Z30" s="420"/>
      <c r="AA30" s="420"/>
      <c r="AB30" s="420"/>
      <c r="AC30" s="420"/>
      <c r="AD30" s="420"/>
      <c r="AE30" s="420"/>
      <c r="AF30" s="420"/>
      <c r="AG30" s="420"/>
      <c r="AH30" s="420"/>
      <c r="AI30" s="420"/>
      <c r="AJ30" s="420"/>
      <c r="AK30" s="420"/>
      <c r="AL30" s="420"/>
      <c r="AM30" s="420"/>
      <c r="AN30" s="420"/>
      <c r="AO30" s="420"/>
      <c r="AP30" s="420"/>
      <c r="AQ30" s="420"/>
    </row>
    <row r="31" spans="1:43" ht="46.5" customHeight="1" thickTop="1" thickBot="1" x14ac:dyDescent="0.25">
      <c r="A31" s="220" t="s">
        <v>172</v>
      </c>
      <c r="B31" s="229" t="s">
        <v>319</v>
      </c>
      <c r="C31" s="230" t="s">
        <v>746</v>
      </c>
      <c r="D31" s="431"/>
      <c r="E31" s="223" t="s">
        <v>255</v>
      </c>
      <c r="F31" s="168" t="s">
        <v>717</v>
      </c>
      <c r="G31" s="231"/>
      <c r="H31" s="168" t="s">
        <v>717</v>
      </c>
      <c r="I31" s="231"/>
      <c r="J31" s="168" t="s">
        <v>717</v>
      </c>
      <c r="K31" s="231"/>
      <c r="L31" s="168" t="s">
        <v>717</v>
      </c>
      <c r="M31" s="231"/>
      <c r="N31" s="233"/>
      <c r="O31" s="168" t="s">
        <v>717</v>
      </c>
      <c r="P31" s="178"/>
      <c r="Q31" s="168" t="s">
        <v>717</v>
      </c>
      <c r="R31" s="228"/>
      <c r="S31" s="433"/>
      <c r="T31" s="433"/>
      <c r="U31" s="433"/>
      <c r="V31" s="235"/>
      <c r="W31" s="420">
        <f t="shared" ref="W31:W32" si="3">IF(Q31="oui",1,"")</f>
        <v>1</v>
      </c>
      <c r="X31" s="420"/>
      <c r="Y31" s="420"/>
      <c r="Z31" s="420"/>
      <c r="AA31" s="420"/>
      <c r="AB31" s="420"/>
      <c r="AC31" s="420"/>
      <c r="AD31" s="420"/>
      <c r="AE31" s="420"/>
      <c r="AF31" s="420"/>
      <c r="AG31" s="420"/>
      <c r="AH31" s="420"/>
      <c r="AI31" s="420"/>
      <c r="AJ31" s="420"/>
      <c r="AK31" s="420"/>
      <c r="AL31" s="420"/>
      <c r="AM31" s="420"/>
      <c r="AN31" s="420"/>
      <c r="AO31" s="420"/>
      <c r="AP31" s="420"/>
      <c r="AQ31" s="420"/>
    </row>
    <row r="32" spans="1:43" ht="45" customHeight="1" thickTop="1" thickBot="1" x14ac:dyDescent="0.25">
      <c r="A32" s="220" t="s">
        <v>172</v>
      </c>
      <c r="B32" s="229" t="s">
        <v>327</v>
      </c>
      <c r="C32" s="230" t="s">
        <v>747</v>
      </c>
      <c r="D32" s="167"/>
      <c r="E32" s="223" t="s">
        <v>255</v>
      </c>
      <c r="F32" s="168" t="s">
        <v>717</v>
      </c>
      <c r="G32" s="231"/>
      <c r="H32" s="168" t="s">
        <v>717</v>
      </c>
      <c r="I32" s="231"/>
      <c r="J32" s="168" t="s">
        <v>717</v>
      </c>
      <c r="K32" s="231"/>
      <c r="L32" s="168" t="s">
        <v>717</v>
      </c>
      <c r="M32" s="231"/>
      <c r="N32" s="233"/>
      <c r="O32" s="168" t="s">
        <v>717</v>
      </c>
      <c r="P32" s="234"/>
      <c r="Q32" s="168" t="s">
        <v>717</v>
      </c>
      <c r="R32" s="228"/>
      <c r="S32" s="433"/>
      <c r="T32" s="433"/>
      <c r="U32" s="433"/>
      <c r="V32" s="235"/>
      <c r="W32" s="420">
        <f t="shared" si="3"/>
        <v>1</v>
      </c>
      <c r="X32" s="420"/>
      <c r="Y32" s="420"/>
      <c r="Z32" s="420"/>
      <c r="AA32" s="420"/>
      <c r="AB32" s="420"/>
      <c r="AC32" s="420"/>
      <c r="AD32" s="420"/>
      <c r="AE32" s="420"/>
      <c r="AF32" s="420"/>
      <c r="AG32" s="420"/>
      <c r="AH32" s="420"/>
      <c r="AI32" s="420"/>
      <c r="AJ32" s="420"/>
      <c r="AK32" s="420"/>
      <c r="AL32" s="420"/>
      <c r="AM32" s="420"/>
      <c r="AN32" s="420"/>
      <c r="AO32" s="420"/>
      <c r="AP32" s="420"/>
      <c r="AQ32" s="420"/>
    </row>
    <row r="33" spans="1:43" ht="50.25" customHeight="1" thickTop="1" thickBot="1" x14ac:dyDescent="0.25">
      <c r="A33" s="252" t="s">
        <v>163</v>
      </c>
      <c r="B33" s="250" t="s">
        <v>334</v>
      </c>
      <c r="C33" s="251" t="s">
        <v>335</v>
      </c>
      <c r="D33" s="154" t="s">
        <v>739</v>
      </c>
      <c r="E33" s="223">
        <v>9</v>
      </c>
      <c r="F33" s="158" t="s">
        <v>717</v>
      </c>
      <c r="G33" s="239"/>
      <c r="H33" s="158" t="s">
        <v>717</v>
      </c>
      <c r="I33" s="239"/>
      <c r="J33" s="158" t="s">
        <v>717</v>
      </c>
      <c r="K33" s="239"/>
      <c r="L33" s="158" t="s">
        <v>717</v>
      </c>
      <c r="M33" s="239"/>
      <c r="N33" s="240"/>
      <c r="O33" s="158" t="s">
        <v>717</v>
      </c>
      <c r="P33" s="253"/>
      <c r="Q33" s="158" t="s">
        <v>717</v>
      </c>
      <c r="R33" s="242"/>
      <c r="S33" s="432"/>
      <c r="T33" s="432"/>
      <c r="U33" s="432"/>
      <c r="V33" s="243"/>
      <c r="W33" s="420"/>
      <c r="X33" s="420"/>
      <c r="Y33" s="420"/>
      <c r="Z33" s="420"/>
      <c r="AA33" s="420"/>
      <c r="AB33" s="420"/>
      <c r="AC33" s="420"/>
      <c r="AD33" s="420"/>
      <c r="AE33" s="420"/>
      <c r="AF33" s="420"/>
      <c r="AG33" s="420"/>
      <c r="AH33" s="420"/>
      <c r="AI33" s="420"/>
      <c r="AJ33" s="420"/>
      <c r="AK33" s="420"/>
      <c r="AL33" s="420"/>
      <c r="AM33" s="420"/>
      <c r="AN33" s="420"/>
      <c r="AO33" s="420"/>
      <c r="AP33" s="420"/>
      <c r="AQ33" s="420"/>
    </row>
    <row r="34" spans="1:43" ht="43.5" customHeight="1" thickTop="1" thickBot="1" x14ac:dyDescent="0.25">
      <c r="A34" s="220" t="s">
        <v>172</v>
      </c>
      <c r="B34" s="229" t="s">
        <v>342</v>
      </c>
      <c r="C34" s="230" t="s">
        <v>748</v>
      </c>
      <c r="D34" s="167"/>
      <c r="E34" s="223">
        <v>9</v>
      </c>
      <c r="F34" s="168" t="s">
        <v>717</v>
      </c>
      <c r="G34" s="231"/>
      <c r="H34" s="168" t="s">
        <v>717</v>
      </c>
      <c r="I34" s="231"/>
      <c r="J34" s="168" t="s">
        <v>717</v>
      </c>
      <c r="K34" s="231"/>
      <c r="L34" s="168" t="s">
        <v>717</v>
      </c>
      <c r="M34" s="231"/>
      <c r="N34" s="233"/>
      <c r="O34" s="168" t="s">
        <v>717</v>
      </c>
      <c r="P34" s="218"/>
      <c r="Q34" s="168" t="s">
        <v>717</v>
      </c>
      <c r="R34" s="228"/>
      <c r="S34" s="433"/>
      <c r="T34" s="433"/>
      <c r="U34" s="433"/>
      <c r="V34" s="235"/>
      <c r="W34" s="420">
        <f t="shared" ref="W34:W35" si="4">IF(Q34="oui",1,"")</f>
        <v>1</v>
      </c>
      <c r="X34" s="420"/>
      <c r="Y34" s="420"/>
      <c r="Z34" s="420"/>
      <c r="AA34" s="420"/>
      <c r="AB34" s="420"/>
      <c r="AC34" s="420"/>
      <c r="AD34" s="420"/>
      <c r="AE34" s="420"/>
      <c r="AF34" s="420"/>
      <c r="AG34" s="420"/>
      <c r="AH34" s="420"/>
      <c r="AI34" s="420"/>
      <c r="AJ34" s="420"/>
      <c r="AK34" s="420"/>
      <c r="AL34" s="420"/>
      <c r="AM34" s="420"/>
      <c r="AN34" s="420"/>
      <c r="AO34" s="420"/>
      <c r="AP34" s="420"/>
      <c r="AQ34" s="420"/>
    </row>
    <row r="35" spans="1:43" ht="48" customHeight="1" thickTop="1" thickBot="1" x14ac:dyDescent="0.25">
      <c r="A35" s="246" t="s">
        <v>172</v>
      </c>
      <c r="B35" s="254" t="s">
        <v>351</v>
      </c>
      <c r="C35" s="255" t="s">
        <v>352</v>
      </c>
      <c r="D35" s="167"/>
      <c r="E35" s="223">
        <v>9</v>
      </c>
      <c r="F35" s="168" t="s">
        <v>717</v>
      </c>
      <c r="G35" s="231"/>
      <c r="H35" s="168" t="s">
        <v>717</v>
      </c>
      <c r="I35" s="231"/>
      <c r="J35" s="168" t="s">
        <v>717</v>
      </c>
      <c r="K35" s="231"/>
      <c r="L35" s="168" t="s">
        <v>717</v>
      </c>
      <c r="M35" s="231"/>
      <c r="N35" s="233"/>
      <c r="O35" s="168" t="s">
        <v>717</v>
      </c>
      <c r="P35" s="256"/>
      <c r="Q35" s="168" t="s">
        <v>717</v>
      </c>
      <c r="R35" s="257"/>
      <c r="S35" s="433"/>
      <c r="T35" s="433"/>
      <c r="U35" s="433"/>
      <c r="V35" s="235"/>
      <c r="W35" s="420">
        <f t="shared" si="4"/>
        <v>1</v>
      </c>
      <c r="X35" s="420"/>
      <c r="Y35" s="420"/>
      <c r="Z35" s="420"/>
      <c r="AA35" s="420"/>
      <c r="AB35" s="420"/>
      <c r="AC35" s="420"/>
      <c r="AD35" s="420"/>
      <c r="AE35" s="420"/>
      <c r="AF35" s="420"/>
      <c r="AG35" s="420"/>
      <c r="AH35" s="420"/>
      <c r="AI35" s="420"/>
      <c r="AJ35" s="420"/>
      <c r="AK35" s="420"/>
      <c r="AL35" s="420"/>
      <c r="AM35" s="420"/>
      <c r="AN35" s="420"/>
      <c r="AO35" s="420"/>
      <c r="AP35" s="420"/>
      <c r="AQ35" s="420"/>
    </row>
    <row r="36" spans="1:43" ht="36" customHeight="1" thickBot="1" x14ac:dyDescent="0.25">
      <c r="A36" s="196"/>
      <c r="B36" s="197">
        <v>3</v>
      </c>
      <c r="C36" s="198" t="s">
        <v>749</v>
      </c>
      <c r="D36" s="199"/>
      <c r="E36" s="258"/>
      <c r="F36" s="201"/>
      <c r="G36" s="202"/>
      <c r="H36" s="203"/>
      <c r="I36" s="202"/>
      <c r="J36" s="203"/>
      <c r="K36" s="202"/>
      <c r="L36" s="203"/>
      <c r="M36" s="204"/>
      <c r="N36" s="205"/>
      <c r="O36" s="203"/>
      <c r="P36" s="206"/>
      <c r="Q36" s="203"/>
      <c r="R36" s="259"/>
      <c r="S36" s="202"/>
      <c r="T36" s="208"/>
      <c r="U36" s="209"/>
      <c r="V36" s="150"/>
      <c r="W36" s="420"/>
      <c r="X36" s="420"/>
      <c r="Y36" s="420"/>
      <c r="Z36" s="420"/>
      <c r="AA36" s="420"/>
      <c r="AB36" s="420"/>
      <c r="AC36" s="420"/>
      <c r="AD36" s="420"/>
      <c r="AE36" s="420"/>
      <c r="AF36" s="420"/>
      <c r="AG36" s="420"/>
      <c r="AH36" s="420"/>
      <c r="AI36" s="420"/>
      <c r="AJ36" s="420"/>
      <c r="AK36" s="420"/>
      <c r="AL36" s="420"/>
      <c r="AM36" s="420"/>
      <c r="AN36" s="420"/>
      <c r="AO36" s="420"/>
      <c r="AP36" s="420"/>
      <c r="AQ36" s="420"/>
    </row>
    <row r="37" spans="1:43" ht="44.25" customHeight="1" thickBot="1" x14ac:dyDescent="0.25">
      <c r="A37" s="179" t="s">
        <v>163</v>
      </c>
      <c r="B37" s="260" t="s">
        <v>360</v>
      </c>
      <c r="C37" s="180" t="s">
        <v>361</v>
      </c>
      <c r="D37" s="154" t="s">
        <v>739</v>
      </c>
      <c r="E37" s="261" t="s">
        <v>287</v>
      </c>
      <c r="F37" s="158" t="s">
        <v>717</v>
      </c>
      <c r="G37" s="239"/>
      <c r="H37" s="158" t="s">
        <v>717</v>
      </c>
      <c r="I37" s="239"/>
      <c r="J37" s="158" t="s">
        <v>717</v>
      </c>
      <c r="K37" s="239"/>
      <c r="L37" s="158" t="s">
        <v>717</v>
      </c>
      <c r="M37" s="239"/>
      <c r="N37" s="262"/>
      <c r="O37" s="158" t="s">
        <v>717</v>
      </c>
      <c r="P37" s="263"/>
      <c r="Q37" s="158" t="s">
        <v>717</v>
      </c>
      <c r="R37" s="264"/>
      <c r="S37" s="432"/>
      <c r="T37" s="432"/>
      <c r="U37" s="432"/>
      <c r="V37" s="243"/>
      <c r="W37" s="420"/>
      <c r="X37" s="420"/>
      <c r="Y37" s="420"/>
      <c r="Z37" s="420"/>
      <c r="AA37" s="420"/>
      <c r="AB37" s="420"/>
      <c r="AC37" s="420"/>
      <c r="AD37" s="420"/>
      <c r="AE37" s="420"/>
      <c r="AF37" s="420"/>
      <c r="AG37" s="420"/>
      <c r="AH37" s="420"/>
      <c r="AI37" s="420"/>
      <c r="AJ37" s="420"/>
      <c r="AK37" s="420"/>
      <c r="AL37" s="420"/>
      <c r="AM37" s="420"/>
      <c r="AN37" s="420"/>
      <c r="AO37" s="420"/>
      <c r="AP37" s="420"/>
      <c r="AQ37" s="420"/>
    </row>
    <row r="38" spans="1:43" ht="38.25" customHeight="1" thickTop="1" thickBot="1" x14ac:dyDescent="0.25">
      <c r="A38" s="265" t="s">
        <v>172</v>
      </c>
      <c r="B38" s="266" t="s">
        <v>369</v>
      </c>
      <c r="C38" s="267" t="s">
        <v>750</v>
      </c>
      <c r="D38" s="175"/>
      <c r="E38" s="268" t="s">
        <v>287</v>
      </c>
      <c r="F38" s="168" t="s">
        <v>717</v>
      </c>
      <c r="G38" s="169"/>
      <c r="H38" s="168" t="s">
        <v>717</v>
      </c>
      <c r="I38" s="169"/>
      <c r="J38" s="168" t="s">
        <v>717</v>
      </c>
      <c r="K38" s="169"/>
      <c r="L38" s="168" t="s">
        <v>717</v>
      </c>
      <c r="M38" s="169"/>
      <c r="N38" s="177"/>
      <c r="O38" s="168" t="s">
        <v>717</v>
      </c>
      <c r="P38" s="178"/>
      <c r="Q38" s="168" t="s">
        <v>717</v>
      </c>
      <c r="R38" s="269"/>
      <c r="S38" s="433"/>
      <c r="T38" s="433"/>
      <c r="U38" s="433"/>
      <c r="V38" s="173"/>
      <c r="W38" s="420">
        <f t="shared" ref="W38:W39" si="5">IF(Q38="oui",1,"")</f>
        <v>1</v>
      </c>
      <c r="X38" s="420"/>
      <c r="Y38" s="420"/>
      <c r="Z38" s="420"/>
      <c r="AA38" s="420"/>
      <c r="AB38" s="420"/>
      <c r="AC38" s="420"/>
      <c r="AD38" s="420"/>
      <c r="AE38" s="420"/>
      <c r="AF38" s="420"/>
      <c r="AG38" s="420"/>
      <c r="AH38" s="420"/>
      <c r="AI38" s="420"/>
      <c r="AJ38" s="420"/>
      <c r="AK38" s="420"/>
      <c r="AL38" s="420"/>
      <c r="AM38" s="420"/>
      <c r="AN38" s="420"/>
      <c r="AO38" s="420"/>
      <c r="AP38" s="420"/>
      <c r="AQ38" s="420"/>
    </row>
    <row r="39" spans="1:43" ht="39.75" thickTop="1" thickBot="1" x14ac:dyDescent="0.25">
      <c r="A39" s="265" t="s">
        <v>172</v>
      </c>
      <c r="B39" s="266" t="s">
        <v>378</v>
      </c>
      <c r="C39" s="413" t="s">
        <v>751</v>
      </c>
      <c r="D39" s="175"/>
      <c r="E39" s="268" t="s">
        <v>287</v>
      </c>
      <c r="F39" s="168" t="s">
        <v>717</v>
      </c>
      <c r="G39" s="231"/>
      <c r="H39" s="168" t="s">
        <v>717</v>
      </c>
      <c r="I39" s="231"/>
      <c r="J39" s="168" t="s">
        <v>717</v>
      </c>
      <c r="K39" s="231"/>
      <c r="L39" s="168" t="s">
        <v>717</v>
      </c>
      <c r="M39" s="231"/>
      <c r="N39" s="233"/>
      <c r="O39" s="168" t="s">
        <v>717</v>
      </c>
      <c r="P39" s="178"/>
      <c r="Q39" s="168" t="s">
        <v>717</v>
      </c>
      <c r="R39" s="269"/>
      <c r="S39" s="433"/>
      <c r="T39" s="433"/>
      <c r="U39" s="433"/>
      <c r="V39" s="235"/>
      <c r="W39" s="420">
        <f t="shared" si="5"/>
        <v>1</v>
      </c>
      <c r="X39" s="420"/>
      <c r="Y39" s="420"/>
      <c r="Z39" s="420"/>
      <c r="AA39" s="420"/>
      <c r="AB39" s="420"/>
      <c r="AC39" s="420"/>
      <c r="AD39" s="420"/>
      <c r="AE39" s="420"/>
      <c r="AF39" s="420"/>
      <c r="AG39" s="420"/>
      <c r="AH39" s="420"/>
      <c r="AI39" s="420"/>
      <c r="AJ39" s="420"/>
      <c r="AK39" s="420"/>
      <c r="AL39" s="420"/>
      <c r="AM39" s="420"/>
      <c r="AN39" s="420"/>
      <c r="AO39" s="420"/>
      <c r="AP39" s="420"/>
      <c r="AQ39" s="420"/>
    </row>
    <row r="40" spans="1:43" ht="53.25" customHeight="1" thickTop="1" thickBot="1" x14ac:dyDescent="0.25">
      <c r="A40" s="179" t="s">
        <v>163</v>
      </c>
      <c r="B40" s="260" t="s">
        <v>387</v>
      </c>
      <c r="C40" s="180" t="s">
        <v>388</v>
      </c>
      <c r="D40" s="270" t="s">
        <v>739</v>
      </c>
      <c r="E40" s="268" t="s">
        <v>287</v>
      </c>
      <c r="F40" s="158" t="s">
        <v>717</v>
      </c>
      <c r="G40" s="239"/>
      <c r="H40" s="158" t="s">
        <v>717</v>
      </c>
      <c r="I40" s="239"/>
      <c r="J40" s="158" t="s">
        <v>717</v>
      </c>
      <c r="K40" s="239"/>
      <c r="L40" s="158" t="s">
        <v>717</v>
      </c>
      <c r="M40" s="239"/>
      <c r="N40" s="240"/>
      <c r="O40" s="158" t="s">
        <v>717</v>
      </c>
      <c r="P40" s="183"/>
      <c r="Q40" s="158" t="s">
        <v>717</v>
      </c>
      <c r="R40" s="242"/>
      <c r="S40" s="432"/>
      <c r="T40" s="432"/>
      <c r="U40" s="432"/>
      <c r="V40" s="243"/>
      <c r="W40" s="420"/>
      <c r="X40" s="420"/>
      <c r="Y40" s="420"/>
      <c r="Z40" s="420"/>
      <c r="AA40" s="420"/>
      <c r="AB40" s="420"/>
      <c r="AC40" s="420"/>
      <c r="AD40" s="420"/>
      <c r="AE40" s="420"/>
      <c r="AF40" s="420"/>
      <c r="AG40" s="420"/>
      <c r="AH40" s="420"/>
      <c r="AI40" s="420"/>
      <c r="AJ40" s="420"/>
      <c r="AK40" s="420"/>
      <c r="AL40" s="420"/>
      <c r="AM40" s="420"/>
      <c r="AN40" s="420"/>
      <c r="AO40" s="420"/>
      <c r="AP40" s="420"/>
      <c r="AQ40" s="420"/>
    </row>
    <row r="41" spans="1:43" ht="38.25" customHeight="1" thickTop="1" thickBot="1" x14ac:dyDescent="0.25">
      <c r="A41" s="265" t="s">
        <v>172</v>
      </c>
      <c r="B41" s="266" t="s">
        <v>396</v>
      </c>
      <c r="C41" s="267" t="s">
        <v>397</v>
      </c>
      <c r="D41" s="175"/>
      <c r="E41" s="268" t="s">
        <v>287</v>
      </c>
      <c r="F41" s="168" t="s">
        <v>717</v>
      </c>
      <c r="G41" s="231"/>
      <c r="H41" s="168" t="s">
        <v>717</v>
      </c>
      <c r="I41" s="231"/>
      <c r="J41" s="168" t="s">
        <v>717</v>
      </c>
      <c r="K41" s="231"/>
      <c r="L41" s="168" t="s">
        <v>717</v>
      </c>
      <c r="M41" s="231"/>
      <c r="N41" s="233"/>
      <c r="O41" s="168" t="s">
        <v>717</v>
      </c>
      <c r="P41" s="178"/>
      <c r="Q41" s="168" t="s">
        <v>717</v>
      </c>
      <c r="R41" s="269"/>
      <c r="S41" s="433"/>
      <c r="T41" s="433"/>
      <c r="U41" s="433"/>
      <c r="V41" s="235"/>
      <c r="W41" s="420">
        <f t="shared" ref="W41" si="6">IF(Q41="oui",1,"")</f>
        <v>1</v>
      </c>
      <c r="X41" s="420"/>
      <c r="Y41" s="420"/>
      <c r="Z41" s="420"/>
      <c r="AA41" s="420"/>
      <c r="AB41" s="420"/>
      <c r="AC41" s="420"/>
      <c r="AD41" s="420"/>
      <c r="AE41" s="420"/>
      <c r="AF41" s="420"/>
      <c r="AG41" s="420"/>
      <c r="AH41" s="420"/>
      <c r="AI41" s="420"/>
      <c r="AJ41" s="420"/>
      <c r="AK41" s="420"/>
      <c r="AL41" s="420"/>
      <c r="AM41" s="420"/>
      <c r="AN41" s="420"/>
      <c r="AO41" s="420"/>
      <c r="AP41" s="420"/>
      <c r="AQ41" s="420"/>
    </row>
    <row r="42" spans="1:43" ht="57" customHeight="1" thickTop="1" thickBot="1" x14ac:dyDescent="0.25">
      <c r="A42" s="179" t="s">
        <v>163</v>
      </c>
      <c r="B42" s="260" t="s">
        <v>405</v>
      </c>
      <c r="C42" s="180" t="s">
        <v>406</v>
      </c>
      <c r="D42" s="270" t="s">
        <v>739</v>
      </c>
      <c r="E42" s="268" t="s">
        <v>287</v>
      </c>
      <c r="F42" s="158" t="s">
        <v>717</v>
      </c>
      <c r="G42" s="239"/>
      <c r="H42" s="158" t="s">
        <v>717</v>
      </c>
      <c r="I42" s="239"/>
      <c r="J42" s="158" t="s">
        <v>717</v>
      </c>
      <c r="K42" s="239"/>
      <c r="L42" s="158" t="s">
        <v>717</v>
      </c>
      <c r="M42" s="239"/>
      <c r="N42" s="240"/>
      <c r="O42" s="158" t="s">
        <v>717</v>
      </c>
      <c r="P42" s="253"/>
      <c r="Q42" s="158" t="s">
        <v>717</v>
      </c>
      <c r="R42" s="242"/>
      <c r="S42" s="432"/>
      <c r="T42" s="432"/>
      <c r="U42" s="432"/>
      <c r="V42" s="243"/>
      <c r="W42" s="420"/>
      <c r="X42" s="420"/>
      <c r="Y42" s="420"/>
      <c r="Z42" s="420"/>
      <c r="AA42" s="420"/>
      <c r="AB42" s="420"/>
      <c r="AC42" s="420"/>
      <c r="AD42" s="420"/>
      <c r="AE42" s="420"/>
      <c r="AF42" s="420"/>
      <c r="AG42" s="420"/>
      <c r="AH42" s="420"/>
      <c r="AI42" s="420"/>
      <c r="AJ42" s="420"/>
      <c r="AK42" s="420"/>
      <c r="AL42" s="420"/>
      <c r="AM42" s="420"/>
      <c r="AN42" s="420"/>
      <c r="AO42" s="420"/>
      <c r="AP42" s="420"/>
      <c r="AQ42" s="420"/>
    </row>
    <row r="43" spans="1:43" ht="38.25" customHeight="1" thickTop="1" thickBot="1" x14ac:dyDescent="0.25">
      <c r="A43" s="265" t="s">
        <v>172</v>
      </c>
      <c r="B43" s="266" t="s">
        <v>413</v>
      </c>
      <c r="C43" s="267" t="s">
        <v>752</v>
      </c>
      <c r="D43" s="175"/>
      <c r="E43" s="268" t="s">
        <v>287</v>
      </c>
      <c r="F43" s="168" t="s">
        <v>717</v>
      </c>
      <c r="G43" s="231"/>
      <c r="H43" s="168" t="s">
        <v>717</v>
      </c>
      <c r="I43" s="231"/>
      <c r="J43" s="168" t="s">
        <v>717</v>
      </c>
      <c r="K43" s="231"/>
      <c r="L43" s="168" t="s">
        <v>717</v>
      </c>
      <c r="M43" s="231"/>
      <c r="N43" s="233"/>
      <c r="O43" s="168" t="s">
        <v>717</v>
      </c>
      <c r="P43" s="218"/>
      <c r="Q43" s="168" t="s">
        <v>717</v>
      </c>
      <c r="R43" s="269"/>
      <c r="S43" s="433"/>
      <c r="T43" s="433"/>
      <c r="U43" s="433"/>
      <c r="V43" s="235"/>
      <c r="W43" s="420">
        <f t="shared" ref="W43:W44" si="7">IF(Q43="oui",1,"")</f>
        <v>1</v>
      </c>
      <c r="X43" s="420"/>
      <c r="Y43" s="420"/>
      <c r="Z43" s="420"/>
      <c r="AA43" s="420"/>
      <c r="AB43" s="420"/>
      <c r="AC43" s="420"/>
      <c r="AD43" s="420"/>
      <c r="AE43" s="420"/>
      <c r="AF43" s="420"/>
      <c r="AG43" s="420"/>
      <c r="AH43" s="420"/>
      <c r="AI43" s="420"/>
      <c r="AJ43" s="420"/>
      <c r="AK43" s="420"/>
      <c r="AL43" s="420"/>
      <c r="AM43" s="420"/>
      <c r="AN43" s="420"/>
      <c r="AO43" s="420"/>
      <c r="AP43" s="420"/>
      <c r="AQ43" s="420"/>
    </row>
    <row r="44" spans="1:43" ht="35.25" customHeight="1" thickTop="1" thickBot="1" x14ac:dyDescent="0.25">
      <c r="A44" s="190" t="s">
        <v>172</v>
      </c>
      <c r="B44" s="187" t="s">
        <v>421</v>
      </c>
      <c r="C44" s="271" t="s">
        <v>422</v>
      </c>
      <c r="D44" s="272"/>
      <c r="E44" s="273">
        <v>2.2000000000000002</v>
      </c>
      <c r="F44" s="245" t="s">
        <v>717</v>
      </c>
      <c r="G44" s="231"/>
      <c r="H44" s="245" t="s">
        <v>717</v>
      </c>
      <c r="I44" s="231"/>
      <c r="J44" s="245" t="s">
        <v>717</v>
      </c>
      <c r="K44" s="231"/>
      <c r="L44" s="245" t="s">
        <v>717</v>
      </c>
      <c r="M44" s="231"/>
      <c r="N44" s="233"/>
      <c r="O44" s="245" t="s">
        <v>717</v>
      </c>
      <c r="P44" s="256"/>
      <c r="Q44" s="245" t="s">
        <v>717</v>
      </c>
      <c r="R44" s="274"/>
      <c r="S44" s="433"/>
      <c r="T44" s="433"/>
      <c r="U44" s="433"/>
      <c r="V44" s="235"/>
      <c r="W44" s="420">
        <f t="shared" si="7"/>
        <v>1</v>
      </c>
      <c r="X44" s="420"/>
      <c r="Y44" s="420"/>
      <c r="Z44" s="420"/>
      <c r="AA44" s="420"/>
      <c r="AB44" s="420"/>
      <c r="AC44" s="420"/>
      <c r="AD44" s="420"/>
      <c r="AE44" s="420"/>
      <c r="AF44" s="420"/>
      <c r="AG44" s="420"/>
      <c r="AH44" s="420"/>
      <c r="AI44" s="420"/>
      <c r="AJ44" s="420"/>
      <c r="AK44" s="420"/>
      <c r="AL44" s="420"/>
      <c r="AM44" s="420"/>
      <c r="AN44" s="420"/>
      <c r="AO44" s="420"/>
      <c r="AP44" s="420"/>
      <c r="AQ44" s="420"/>
    </row>
    <row r="45" spans="1:43" ht="30.75" customHeight="1" thickBot="1" x14ac:dyDescent="0.25">
      <c r="A45" s="196"/>
      <c r="B45" s="197">
        <v>4</v>
      </c>
      <c r="C45" s="199" t="s">
        <v>753</v>
      </c>
      <c r="D45" s="198"/>
      <c r="E45" s="275"/>
      <c r="F45" s="201"/>
      <c r="G45" s="202"/>
      <c r="H45" s="203"/>
      <c r="I45" s="202"/>
      <c r="J45" s="203"/>
      <c r="K45" s="202"/>
      <c r="L45" s="203"/>
      <c r="M45" s="204"/>
      <c r="N45" s="205"/>
      <c r="O45" s="203"/>
      <c r="P45" s="206"/>
      <c r="Q45" s="203"/>
      <c r="R45" s="259"/>
      <c r="S45" s="202"/>
      <c r="T45" s="208"/>
      <c r="U45" s="209"/>
      <c r="V45" s="150"/>
      <c r="W45" s="420"/>
      <c r="X45" s="420"/>
      <c r="Y45" s="420"/>
      <c r="Z45" s="420"/>
      <c r="AA45" s="420"/>
      <c r="AB45" s="420"/>
      <c r="AC45" s="420"/>
      <c r="AD45" s="420"/>
      <c r="AE45" s="420"/>
      <c r="AF45" s="420"/>
      <c r="AG45" s="420"/>
      <c r="AH45" s="420"/>
      <c r="AI45" s="420"/>
      <c r="AJ45" s="420"/>
      <c r="AK45" s="420"/>
      <c r="AL45" s="420"/>
      <c r="AM45" s="420"/>
      <c r="AN45" s="420"/>
      <c r="AO45" s="420"/>
      <c r="AP45" s="420"/>
      <c r="AQ45" s="420"/>
    </row>
    <row r="46" spans="1:43" ht="48" thickBot="1" x14ac:dyDescent="0.25">
      <c r="A46" s="276" t="s">
        <v>163</v>
      </c>
      <c r="B46" s="276">
        <v>4.0999999999999996</v>
      </c>
      <c r="C46" s="277" t="s">
        <v>754</v>
      </c>
      <c r="D46" s="278" t="s">
        <v>739</v>
      </c>
      <c r="E46" s="279" t="s">
        <v>755</v>
      </c>
      <c r="F46" s="158" t="s">
        <v>717</v>
      </c>
      <c r="G46" s="239"/>
      <c r="H46" s="158" t="s">
        <v>717</v>
      </c>
      <c r="I46" s="239"/>
      <c r="J46" s="158" t="s">
        <v>717</v>
      </c>
      <c r="K46" s="239"/>
      <c r="L46" s="158" t="s">
        <v>717</v>
      </c>
      <c r="M46" s="239"/>
      <c r="N46" s="262"/>
      <c r="O46" s="158" t="s">
        <v>717</v>
      </c>
      <c r="P46" s="263"/>
      <c r="Q46" s="158" t="s">
        <v>717</v>
      </c>
      <c r="R46" s="264"/>
      <c r="S46" s="432"/>
      <c r="T46" s="432"/>
      <c r="U46" s="432"/>
      <c r="V46" s="243"/>
      <c r="W46" s="420"/>
      <c r="X46" s="420"/>
      <c r="Y46" s="420"/>
      <c r="Z46" s="420"/>
      <c r="AA46" s="420"/>
      <c r="AB46" s="420"/>
      <c r="AC46" s="420"/>
      <c r="AD46" s="420"/>
      <c r="AE46" s="420"/>
      <c r="AF46" s="420"/>
      <c r="AG46" s="420"/>
      <c r="AH46" s="420"/>
      <c r="AI46" s="420"/>
      <c r="AJ46" s="420"/>
      <c r="AK46" s="420"/>
      <c r="AL46" s="420"/>
      <c r="AM46" s="420"/>
      <c r="AN46" s="420"/>
      <c r="AO46" s="420"/>
      <c r="AP46" s="420"/>
      <c r="AQ46" s="420"/>
    </row>
    <row r="47" spans="1:43" ht="37.5" customHeight="1" thickTop="1" thickBot="1" x14ac:dyDescent="0.25">
      <c r="A47" s="164" t="s">
        <v>172</v>
      </c>
      <c r="B47" s="164" t="s">
        <v>445</v>
      </c>
      <c r="C47" s="280" t="s">
        <v>446</v>
      </c>
      <c r="D47" s="175"/>
      <c r="E47" s="281" t="s">
        <v>756</v>
      </c>
      <c r="F47" s="168" t="s">
        <v>717</v>
      </c>
      <c r="G47" s="282"/>
      <c r="H47" s="168" t="s">
        <v>717</v>
      </c>
      <c r="I47" s="282"/>
      <c r="J47" s="168" t="s">
        <v>717</v>
      </c>
      <c r="K47" s="282"/>
      <c r="L47" s="168" t="s">
        <v>717</v>
      </c>
      <c r="M47" s="282"/>
      <c r="N47" s="283"/>
      <c r="O47" s="168" t="s">
        <v>717</v>
      </c>
      <c r="P47" s="284"/>
      <c r="Q47" s="168" t="s">
        <v>717</v>
      </c>
      <c r="R47" s="285"/>
      <c r="S47" s="433"/>
      <c r="T47" s="433"/>
      <c r="U47" s="433"/>
      <c r="V47" s="173"/>
      <c r="W47" s="420">
        <f t="shared" ref="W47:W52" si="8">IF(Q47="oui",1,"")</f>
        <v>1</v>
      </c>
      <c r="X47" s="420"/>
      <c r="Y47" s="420"/>
      <c r="Z47" s="420"/>
      <c r="AA47" s="420"/>
      <c r="AB47" s="420"/>
      <c r="AC47" s="420"/>
      <c r="AD47" s="420"/>
      <c r="AE47" s="420"/>
      <c r="AF47" s="420"/>
      <c r="AG47" s="420"/>
      <c r="AH47" s="420"/>
      <c r="AI47" s="420"/>
      <c r="AJ47" s="420"/>
      <c r="AK47" s="420"/>
      <c r="AL47" s="420"/>
      <c r="AM47" s="420"/>
      <c r="AN47" s="420"/>
      <c r="AO47" s="420"/>
      <c r="AP47" s="420"/>
      <c r="AQ47" s="420"/>
    </row>
    <row r="48" spans="1:43" ht="48.75" customHeight="1" thickTop="1" thickBot="1" x14ac:dyDescent="0.25">
      <c r="A48" s="286" t="s">
        <v>172</v>
      </c>
      <c r="B48" s="164" t="s">
        <v>454</v>
      </c>
      <c r="C48" s="280" t="s">
        <v>757</v>
      </c>
      <c r="D48" s="175"/>
      <c r="E48" s="281">
        <v>4</v>
      </c>
      <c r="F48" s="168" t="s">
        <v>717</v>
      </c>
      <c r="G48" s="282"/>
      <c r="H48" s="168" t="s">
        <v>717</v>
      </c>
      <c r="I48" s="282"/>
      <c r="J48" s="168" t="s">
        <v>717</v>
      </c>
      <c r="K48" s="282"/>
      <c r="L48" s="168" t="s">
        <v>717</v>
      </c>
      <c r="M48" s="282"/>
      <c r="N48" s="283"/>
      <c r="O48" s="168" t="s">
        <v>717</v>
      </c>
      <c r="P48" s="287"/>
      <c r="Q48" s="168" t="s">
        <v>717</v>
      </c>
      <c r="R48" s="285"/>
      <c r="S48" s="433"/>
      <c r="T48" s="433"/>
      <c r="U48" s="433"/>
      <c r="V48" s="173"/>
      <c r="W48" s="420">
        <f t="shared" si="8"/>
        <v>1</v>
      </c>
      <c r="X48" s="420"/>
      <c r="Y48" s="420"/>
      <c r="Z48" s="420"/>
      <c r="AA48" s="420"/>
      <c r="AB48" s="420"/>
      <c r="AC48" s="420"/>
      <c r="AD48" s="420"/>
      <c r="AE48" s="420"/>
      <c r="AF48" s="420"/>
      <c r="AG48" s="420"/>
      <c r="AH48" s="420"/>
      <c r="AI48" s="420"/>
      <c r="AJ48" s="420"/>
      <c r="AK48" s="420"/>
      <c r="AL48" s="420"/>
      <c r="AM48" s="420"/>
      <c r="AN48" s="420"/>
      <c r="AO48" s="420"/>
      <c r="AP48" s="420"/>
      <c r="AQ48" s="420"/>
    </row>
    <row r="49" spans="1:43" ht="42.75" customHeight="1" thickTop="1" thickBot="1" x14ac:dyDescent="0.25">
      <c r="A49" s="286" t="s">
        <v>172</v>
      </c>
      <c r="B49" s="164" t="s">
        <v>464</v>
      </c>
      <c r="C49" s="280" t="s">
        <v>758</v>
      </c>
      <c r="D49" s="175"/>
      <c r="E49" s="288" t="s">
        <v>756</v>
      </c>
      <c r="F49" s="168" t="s">
        <v>717</v>
      </c>
      <c r="G49" s="289"/>
      <c r="H49" s="168" t="s">
        <v>717</v>
      </c>
      <c r="I49" s="282"/>
      <c r="J49" s="168" t="s">
        <v>717</v>
      </c>
      <c r="K49" s="282"/>
      <c r="L49" s="168" t="s">
        <v>717</v>
      </c>
      <c r="M49" s="282"/>
      <c r="N49" s="283"/>
      <c r="O49" s="168" t="s">
        <v>717</v>
      </c>
      <c r="P49" s="287"/>
      <c r="Q49" s="168" t="s">
        <v>717</v>
      </c>
      <c r="R49" s="285"/>
      <c r="S49" s="433"/>
      <c r="T49" s="433"/>
      <c r="U49" s="433"/>
      <c r="V49" s="173"/>
      <c r="W49" s="420">
        <f t="shared" si="8"/>
        <v>1</v>
      </c>
      <c r="X49" s="420"/>
      <c r="Y49" s="420"/>
      <c r="Z49" s="420"/>
      <c r="AA49" s="420"/>
      <c r="AB49" s="420"/>
      <c r="AC49" s="420"/>
      <c r="AD49" s="420"/>
      <c r="AE49" s="420"/>
      <c r="AF49" s="420"/>
      <c r="AG49" s="420"/>
      <c r="AH49" s="420"/>
      <c r="AI49" s="420"/>
      <c r="AJ49" s="420"/>
      <c r="AK49" s="420"/>
      <c r="AL49" s="420"/>
      <c r="AM49" s="420"/>
      <c r="AN49" s="420"/>
      <c r="AO49" s="420"/>
      <c r="AP49" s="420"/>
      <c r="AQ49" s="420"/>
    </row>
    <row r="50" spans="1:43" ht="38.25" customHeight="1" thickTop="1" thickBot="1" x14ac:dyDescent="0.25">
      <c r="A50" s="286" t="s">
        <v>172</v>
      </c>
      <c r="B50" s="286" t="s">
        <v>473</v>
      </c>
      <c r="C50" s="290" t="s">
        <v>759</v>
      </c>
      <c r="D50" s="175"/>
      <c r="E50" s="288">
        <v>5</v>
      </c>
      <c r="F50" s="168" t="s">
        <v>717</v>
      </c>
      <c r="G50" s="282"/>
      <c r="H50" s="168" t="s">
        <v>717</v>
      </c>
      <c r="I50" s="282"/>
      <c r="J50" s="168" t="s">
        <v>717</v>
      </c>
      <c r="K50" s="282"/>
      <c r="L50" s="168" t="s">
        <v>717</v>
      </c>
      <c r="M50" s="282"/>
      <c r="N50" s="283"/>
      <c r="O50" s="168" t="s">
        <v>717</v>
      </c>
      <c r="P50" s="287"/>
      <c r="Q50" s="168" t="s">
        <v>717</v>
      </c>
      <c r="R50" s="285"/>
      <c r="S50" s="433"/>
      <c r="T50" s="433"/>
      <c r="U50" s="433"/>
      <c r="V50" s="173"/>
      <c r="W50" s="420">
        <f t="shared" si="8"/>
        <v>1</v>
      </c>
      <c r="X50" s="420"/>
      <c r="Y50" s="420"/>
      <c r="Z50" s="420"/>
      <c r="AA50" s="420"/>
      <c r="AB50" s="420"/>
      <c r="AC50" s="420"/>
      <c r="AD50" s="420"/>
      <c r="AE50" s="420"/>
      <c r="AF50" s="420"/>
      <c r="AG50" s="420"/>
      <c r="AH50" s="420"/>
      <c r="AI50" s="420"/>
      <c r="AJ50" s="420"/>
      <c r="AK50" s="420"/>
      <c r="AL50" s="420"/>
      <c r="AM50" s="420"/>
      <c r="AN50" s="420"/>
      <c r="AO50" s="420"/>
      <c r="AP50" s="420"/>
      <c r="AQ50" s="420"/>
    </row>
    <row r="51" spans="1:43" ht="45.75" customHeight="1" thickTop="1" thickBot="1" x14ac:dyDescent="0.25">
      <c r="A51" s="286" t="s">
        <v>172</v>
      </c>
      <c r="B51" s="286" t="s">
        <v>483</v>
      </c>
      <c r="C51" s="290" t="s">
        <v>760</v>
      </c>
      <c r="D51" s="175"/>
      <c r="E51" s="288" t="s">
        <v>761</v>
      </c>
      <c r="F51" s="168" t="s">
        <v>717</v>
      </c>
      <c r="G51" s="282"/>
      <c r="H51" s="168" t="s">
        <v>717</v>
      </c>
      <c r="I51" s="282"/>
      <c r="J51" s="168" t="s">
        <v>717</v>
      </c>
      <c r="K51" s="282"/>
      <c r="L51" s="168" t="s">
        <v>717</v>
      </c>
      <c r="M51" s="282"/>
      <c r="N51" s="283"/>
      <c r="O51" s="168" t="s">
        <v>717</v>
      </c>
      <c r="P51" s="291"/>
      <c r="Q51" s="168" t="s">
        <v>717</v>
      </c>
      <c r="R51" s="285"/>
      <c r="S51" s="433"/>
      <c r="T51" s="433"/>
      <c r="U51" s="433"/>
      <c r="V51" s="173"/>
      <c r="W51" s="420">
        <f t="shared" si="8"/>
        <v>1</v>
      </c>
      <c r="X51" s="420"/>
      <c r="Y51" s="420"/>
      <c r="Z51" s="420"/>
      <c r="AA51" s="420"/>
      <c r="AB51" s="420"/>
      <c r="AC51" s="420"/>
      <c r="AD51" s="420"/>
      <c r="AE51" s="420"/>
      <c r="AF51" s="420"/>
      <c r="AG51" s="420"/>
      <c r="AH51" s="420"/>
      <c r="AI51" s="420"/>
      <c r="AJ51" s="420"/>
      <c r="AK51" s="420"/>
      <c r="AL51" s="420"/>
      <c r="AM51" s="420"/>
      <c r="AN51" s="420"/>
      <c r="AO51" s="420"/>
      <c r="AP51" s="420"/>
      <c r="AQ51" s="420"/>
    </row>
    <row r="52" spans="1:43" ht="34.5" customHeight="1" thickTop="1" thickBot="1" x14ac:dyDescent="0.25">
      <c r="A52" s="286" t="s">
        <v>172</v>
      </c>
      <c r="B52" s="286" t="s">
        <v>493</v>
      </c>
      <c r="C52" s="290" t="s">
        <v>762</v>
      </c>
      <c r="D52" s="175"/>
      <c r="E52" s="288">
        <v>6</v>
      </c>
      <c r="F52" s="168" t="s">
        <v>717</v>
      </c>
      <c r="G52" s="282"/>
      <c r="H52" s="168" t="s">
        <v>717</v>
      </c>
      <c r="I52" s="282"/>
      <c r="J52" s="168" t="s">
        <v>717</v>
      </c>
      <c r="K52" s="282"/>
      <c r="L52" s="168" t="s">
        <v>717</v>
      </c>
      <c r="M52" s="282"/>
      <c r="N52" s="283"/>
      <c r="O52" s="168" t="s">
        <v>717</v>
      </c>
      <c r="P52" s="284"/>
      <c r="Q52" s="168" t="s">
        <v>717</v>
      </c>
      <c r="R52" s="285"/>
      <c r="S52" s="433"/>
      <c r="T52" s="433"/>
      <c r="U52" s="433"/>
      <c r="V52" s="173"/>
      <c r="W52" s="420">
        <f t="shared" si="8"/>
        <v>1</v>
      </c>
      <c r="X52" s="420"/>
      <c r="Y52" s="420"/>
      <c r="Z52" s="420"/>
      <c r="AA52" s="420"/>
      <c r="AB52" s="420"/>
      <c r="AC52" s="420"/>
      <c r="AD52" s="420"/>
      <c r="AE52" s="420"/>
      <c r="AF52" s="420"/>
      <c r="AG52" s="420"/>
      <c r="AH52" s="420"/>
      <c r="AI52" s="420"/>
      <c r="AJ52" s="420"/>
      <c r="AK52" s="420"/>
      <c r="AL52" s="420"/>
      <c r="AM52" s="420"/>
      <c r="AN52" s="420"/>
      <c r="AO52" s="420"/>
      <c r="AP52" s="420"/>
      <c r="AQ52" s="420"/>
    </row>
    <row r="53" spans="1:43" ht="45" customHeight="1" thickTop="1" thickBot="1" x14ac:dyDescent="0.25">
      <c r="A53" s="292" t="s">
        <v>163</v>
      </c>
      <c r="B53" s="292">
        <v>4.2</v>
      </c>
      <c r="C53" s="293" t="s">
        <v>502</v>
      </c>
      <c r="D53" s="270" t="s">
        <v>739</v>
      </c>
      <c r="E53" s="294" t="s">
        <v>763</v>
      </c>
      <c r="F53" s="158" t="s">
        <v>717</v>
      </c>
      <c r="G53" s="239"/>
      <c r="H53" s="158" t="s">
        <v>717</v>
      </c>
      <c r="I53" s="239"/>
      <c r="J53" s="158" t="s">
        <v>717</v>
      </c>
      <c r="K53" s="239"/>
      <c r="L53" s="158" t="s">
        <v>717</v>
      </c>
      <c r="M53" s="239"/>
      <c r="N53" s="240"/>
      <c r="O53" s="158" t="s">
        <v>717</v>
      </c>
      <c r="P53" s="241"/>
      <c r="Q53" s="158" t="s">
        <v>717</v>
      </c>
      <c r="R53" s="242"/>
      <c r="S53" s="432"/>
      <c r="T53" s="432"/>
      <c r="U53" s="432"/>
      <c r="V53" s="243"/>
      <c r="W53" s="420"/>
      <c r="X53" s="420"/>
      <c r="Y53" s="420"/>
      <c r="Z53" s="420"/>
      <c r="AA53" s="420"/>
      <c r="AB53" s="420"/>
      <c r="AC53" s="420"/>
      <c r="AD53" s="420"/>
      <c r="AE53" s="420"/>
      <c r="AF53" s="420"/>
      <c r="AG53" s="420"/>
      <c r="AH53" s="420"/>
      <c r="AI53" s="420"/>
      <c r="AJ53" s="420"/>
      <c r="AK53" s="420"/>
      <c r="AL53" s="420"/>
      <c r="AM53" s="420"/>
      <c r="AN53" s="420"/>
      <c r="AO53" s="420"/>
      <c r="AP53" s="420"/>
      <c r="AQ53" s="420"/>
    </row>
    <row r="54" spans="1:43" ht="34.5" customHeight="1" thickTop="1" thickBot="1" x14ac:dyDescent="0.25">
      <c r="A54" s="164" t="s">
        <v>172</v>
      </c>
      <c r="B54" s="164" t="s">
        <v>510</v>
      </c>
      <c r="C54" s="280" t="s">
        <v>764</v>
      </c>
      <c r="D54" s="175"/>
      <c r="E54" s="288" t="s">
        <v>765</v>
      </c>
      <c r="F54" s="168" t="s">
        <v>717</v>
      </c>
      <c r="G54" s="282"/>
      <c r="H54" s="168" t="s">
        <v>717</v>
      </c>
      <c r="I54" s="282"/>
      <c r="J54" s="168" t="s">
        <v>717</v>
      </c>
      <c r="K54" s="282"/>
      <c r="L54" s="168" t="s">
        <v>717</v>
      </c>
      <c r="M54" s="282"/>
      <c r="N54" s="283"/>
      <c r="O54" s="168" t="s">
        <v>717</v>
      </c>
      <c r="P54" s="284"/>
      <c r="Q54" s="168" t="s">
        <v>717</v>
      </c>
      <c r="R54" s="285"/>
      <c r="S54" s="433"/>
      <c r="T54" s="433"/>
      <c r="U54" s="433"/>
      <c r="V54" s="173"/>
      <c r="W54" s="420">
        <f t="shared" ref="W54:W58" si="9">IF(Q54="oui",1,"")</f>
        <v>1</v>
      </c>
      <c r="X54" s="420"/>
      <c r="Y54" s="420"/>
      <c r="Z54" s="420"/>
      <c r="AA54" s="420"/>
      <c r="AB54" s="420"/>
      <c r="AC54" s="420"/>
      <c r="AD54" s="420"/>
      <c r="AE54" s="420"/>
      <c r="AF54" s="420"/>
      <c r="AG54" s="420"/>
      <c r="AH54" s="420"/>
      <c r="AI54" s="420"/>
      <c r="AJ54" s="420"/>
      <c r="AK54" s="420"/>
      <c r="AL54" s="420"/>
      <c r="AM54" s="420"/>
      <c r="AN54" s="420"/>
      <c r="AO54" s="420"/>
      <c r="AP54" s="420"/>
      <c r="AQ54" s="420"/>
    </row>
    <row r="55" spans="1:43" ht="34.5" customHeight="1" thickTop="1" thickBot="1" x14ac:dyDescent="0.25">
      <c r="A55" s="286" t="s">
        <v>172</v>
      </c>
      <c r="B55" s="286" t="s">
        <v>520</v>
      </c>
      <c r="C55" s="290" t="s">
        <v>521</v>
      </c>
      <c r="D55" s="175"/>
      <c r="E55" s="288" t="s">
        <v>763</v>
      </c>
      <c r="F55" s="168" t="s">
        <v>717</v>
      </c>
      <c r="G55" s="282"/>
      <c r="H55" s="168" t="s">
        <v>717</v>
      </c>
      <c r="I55" s="282"/>
      <c r="J55" s="168" t="s">
        <v>717</v>
      </c>
      <c r="K55" s="282"/>
      <c r="L55" s="168" t="s">
        <v>717</v>
      </c>
      <c r="M55" s="282"/>
      <c r="N55" s="283"/>
      <c r="O55" s="168" t="s">
        <v>717</v>
      </c>
      <c r="P55" s="284"/>
      <c r="Q55" s="168" t="s">
        <v>717</v>
      </c>
      <c r="R55" s="285"/>
      <c r="S55" s="433"/>
      <c r="T55" s="433"/>
      <c r="U55" s="433"/>
      <c r="V55" s="173"/>
      <c r="W55" s="420">
        <f t="shared" si="9"/>
        <v>1</v>
      </c>
      <c r="X55" s="420"/>
      <c r="Y55" s="420"/>
      <c r="Z55" s="420"/>
      <c r="AA55" s="420"/>
      <c r="AB55" s="420"/>
      <c r="AC55" s="420"/>
      <c r="AD55" s="420"/>
      <c r="AE55" s="420"/>
      <c r="AF55" s="420"/>
      <c r="AG55" s="420"/>
      <c r="AH55" s="420"/>
      <c r="AI55" s="420"/>
      <c r="AJ55" s="420"/>
      <c r="AK55" s="420"/>
      <c r="AL55" s="420"/>
      <c r="AM55" s="420"/>
      <c r="AN55" s="420"/>
      <c r="AO55" s="420"/>
      <c r="AP55" s="420"/>
      <c r="AQ55" s="420"/>
    </row>
    <row r="56" spans="1:43" ht="45.75" customHeight="1" thickTop="1" thickBot="1" x14ac:dyDescent="0.25">
      <c r="A56" s="286" t="s">
        <v>172</v>
      </c>
      <c r="B56" s="286" t="s">
        <v>529</v>
      </c>
      <c r="C56" s="290" t="s">
        <v>530</v>
      </c>
      <c r="D56" s="175"/>
      <c r="E56" s="288" t="s">
        <v>763</v>
      </c>
      <c r="F56" s="168" t="s">
        <v>717</v>
      </c>
      <c r="G56" s="282"/>
      <c r="H56" s="168" t="s">
        <v>717</v>
      </c>
      <c r="I56" s="282"/>
      <c r="J56" s="168" t="s">
        <v>717</v>
      </c>
      <c r="K56" s="282"/>
      <c r="L56" s="168" t="s">
        <v>717</v>
      </c>
      <c r="M56" s="282"/>
      <c r="N56" s="283"/>
      <c r="O56" s="168" t="s">
        <v>717</v>
      </c>
      <c r="P56" s="284"/>
      <c r="Q56" s="168" t="s">
        <v>717</v>
      </c>
      <c r="R56" s="285"/>
      <c r="S56" s="433"/>
      <c r="T56" s="433"/>
      <c r="U56" s="433"/>
      <c r="V56" s="173"/>
      <c r="W56" s="420">
        <f t="shared" si="9"/>
        <v>1</v>
      </c>
      <c r="X56" s="420"/>
      <c r="Y56" s="420"/>
      <c r="Z56" s="420"/>
      <c r="AA56" s="420"/>
      <c r="AB56" s="420"/>
      <c r="AC56" s="420"/>
      <c r="AD56" s="420"/>
      <c r="AE56" s="420"/>
      <c r="AF56" s="420"/>
      <c r="AG56" s="420"/>
      <c r="AH56" s="420"/>
      <c r="AI56" s="420"/>
      <c r="AJ56" s="420"/>
      <c r="AK56" s="420"/>
      <c r="AL56" s="420"/>
      <c r="AM56" s="420"/>
      <c r="AN56" s="420"/>
      <c r="AO56" s="420"/>
      <c r="AP56" s="420"/>
      <c r="AQ56" s="420"/>
    </row>
    <row r="57" spans="1:43" ht="30" customHeight="1" thickTop="1" thickBot="1" x14ac:dyDescent="0.25">
      <c r="A57" s="286" t="s">
        <v>172</v>
      </c>
      <c r="B57" s="286" t="s">
        <v>538</v>
      </c>
      <c r="C57" s="290" t="s">
        <v>539</v>
      </c>
      <c r="D57" s="175"/>
      <c r="E57" s="288" t="s">
        <v>763</v>
      </c>
      <c r="F57" s="168" t="s">
        <v>717</v>
      </c>
      <c r="G57" s="282"/>
      <c r="H57" s="168" t="s">
        <v>717</v>
      </c>
      <c r="I57" s="282"/>
      <c r="J57" s="168" t="s">
        <v>717</v>
      </c>
      <c r="K57" s="282"/>
      <c r="L57" s="168" t="s">
        <v>717</v>
      </c>
      <c r="M57" s="282"/>
      <c r="N57" s="283"/>
      <c r="O57" s="168" t="s">
        <v>717</v>
      </c>
      <c r="P57" s="291"/>
      <c r="Q57" s="168" t="s">
        <v>717</v>
      </c>
      <c r="R57" s="285"/>
      <c r="S57" s="433"/>
      <c r="T57" s="433"/>
      <c r="U57" s="433"/>
      <c r="V57" s="173"/>
      <c r="W57" s="420">
        <f t="shared" si="9"/>
        <v>1</v>
      </c>
      <c r="X57" s="420"/>
      <c r="Y57" s="420"/>
      <c r="Z57" s="420"/>
      <c r="AA57" s="420"/>
      <c r="AB57" s="420"/>
      <c r="AC57" s="420"/>
      <c r="AD57" s="420"/>
      <c r="AE57" s="420"/>
      <c r="AF57" s="420"/>
      <c r="AG57" s="420"/>
      <c r="AH57" s="420"/>
      <c r="AI57" s="420"/>
      <c r="AJ57" s="420"/>
      <c r="AK57" s="420"/>
      <c r="AL57" s="420"/>
      <c r="AM57" s="420"/>
      <c r="AN57" s="420"/>
      <c r="AO57" s="420"/>
      <c r="AP57" s="420"/>
      <c r="AQ57" s="420"/>
    </row>
    <row r="58" spans="1:43" ht="34.5" customHeight="1" thickTop="1" thickBot="1" x14ac:dyDescent="0.25">
      <c r="A58" s="286" t="s">
        <v>172</v>
      </c>
      <c r="B58" s="286" t="s">
        <v>547</v>
      </c>
      <c r="C58" s="290" t="s">
        <v>548</v>
      </c>
      <c r="D58" s="175"/>
      <c r="E58" s="295" t="s">
        <v>765</v>
      </c>
      <c r="F58" s="168" t="s">
        <v>717</v>
      </c>
      <c r="G58" s="282"/>
      <c r="H58" s="168" t="s">
        <v>717</v>
      </c>
      <c r="I58" s="282"/>
      <c r="J58" s="168" t="s">
        <v>717</v>
      </c>
      <c r="K58" s="282"/>
      <c r="L58" s="168" t="s">
        <v>717</v>
      </c>
      <c r="M58" s="282"/>
      <c r="N58" s="283"/>
      <c r="O58" s="168" t="s">
        <v>717</v>
      </c>
      <c r="P58" s="284"/>
      <c r="Q58" s="168" t="s">
        <v>717</v>
      </c>
      <c r="R58" s="285"/>
      <c r="S58" s="433"/>
      <c r="T58" s="433"/>
      <c r="U58" s="434"/>
      <c r="V58" s="173"/>
      <c r="W58" s="420">
        <f t="shared" si="9"/>
        <v>1</v>
      </c>
      <c r="X58" s="420"/>
      <c r="Y58" s="420"/>
      <c r="Z58" s="420"/>
      <c r="AA58" s="420"/>
      <c r="AB58" s="420"/>
      <c r="AC58" s="420"/>
      <c r="AD58" s="420"/>
      <c r="AE58" s="420"/>
      <c r="AF58" s="420"/>
      <c r="AG58" s="420"/>
      <c r="AH58" s="420"/>
      <c r="AI58" s="420"/>
      <c r="AJ58" s="420"/>
      <c r="AK58" s="420"/>
      <c r="AL58" s="420"/>
      <c r="AM58" s="420"/>
      <c r="AN58" s="420"/>
      <c r="AO58" s="420"/>
      <c r="AP58" s="420"/>
      <c r="AQ58" s="420"/>
    </row>
    <row r="59" spans="1:43" ht="43.5" customHeight="1" thickTop="1" thickBot="1" x14ac:dyDescent="0.25">
      <c r="A59" s="276" t="s">
        <v>163</v>
      </c>
      <c r="B59" s="276">
        <v>4.3</v>
      </c>
      <c r="C59" s="293" t="s">
        <v>766</v>
      </c>
      <c r="D59" s="270" t="s">
        <v>739</v>
      </c>
      <c r="E59" s="296">
        <v>6</v>
      </c>
      <c r="F59" s="158" t="s">
        <v>717</v>
      </c>
      <c r="G59" s="239"/>
      <c r="H59" s="158" t="s">
        <v>717</v>
      </c>
      <c r="I59" s="239"/>
      <c r="J59" s="158" t="s">
        <v>717</v>
      </c>
      <c r="K59" s="239"/>
      <c r="L59" s="158" t="s">
        <v>717</v>
      </c>
      <c r="M59" s="239"/>
      <c r="N59" s="240"/>
      <c r="O59" s="158" t="s">
        <v>717</v>
      </c>
      <c r="P59" s="183"/>
      <c r="Q59" s="158" t="s">
        <v>717</v>
      </c>
      <c r="R59" s="242"/>
      <c r="S59" s="432"/>
      <c r="T59" s="432"/>
      <c r="U59" s="432"/>
      <c r="V59" s="243"/>
      <c r="W59" s="420"/>
      <c r="X59" s="420"/>
      <c r="Y59" s="420"/>
      <c r="Z59" s="420"/>
      <c r="AA59" s="420"/>
      <c r="AB59" s="420"/>
      <c r="AC59" s="420"/>
      <c r="AD59" s="420"/>
      <c r="AE59" s="420"/>
      <c r="AF59" s="420"/>
      <c r="AG59" s="420"/>
      <c r="AH59" s="420"/>
      <c r="AI59" s="420"/>
      <c r="AJ59" s="420"/>
      <c r="AK59" s="420"/>
      <c r="AL59" s="420"/>
      <c r="AM59" s="420"/>
      <c r="AN59" s="420"/>
      <c r="AO59" s="420"/>
      <c r="AP59" s="420"/>
      <c r="AQ59" s="420"/>
    </row>
    <row r="60" spans="1:43" ht="41.25" customHeight="1" thickTop="1" thickBot="1" x14ac:dyDescent="0.25">
      <c r="A60" s="286" t="s">
        <v>172</v>
      </c>
      <c r="B60" s="286" t="s">
        <v>560</v>
      </c>
      <c r="C60" s="290" t="s">
        <v>561</v>
      </c>
      <c r="D60" s="175"/>
      <c r="E60" s="288">
        <v>6</v>
      </c>
      <c r="F60" s="168" t="s">
        <v>717</v>
      </c>
      <c r="G60" s="282"/>
      <c r="H60" s="168" t="s">
        <v>717</v>
      </c>
      <c r="I60" s="282"/>
      <c r="J60" s="168" t="s">
        <v>717</v>
      </c>
      <c r="K60" s="282"/>
      <c r="L60" s="168" t="s">
        <v>717</v>
      </c>
      <c r="M60" s="282"/>
      <c r="N60" s="283"/>
      <c r="O60" s="168" t="s">
        <v>717</v>
      </c>
      <c r="P60" s="291"/>
      <c r="Q60" s="168" t="s">
        <v>717</v>
      </c>
      <c r="R60" s="285"/>
      <c r="S60" s="433"/>
      <c r="T60" s="433"/>
      <c r="U60" s="433"/>
      <c r="V60" s="173"/>
      <c r="W60" s="420">
        <f t="shared" ref="W60:W61" si="10">IF(Q60="oui",1,"")</f>
        <v>1</v>
      </c>
      <c r="X60" s="420"/>
      <c r="Y60" s="420"/>
      <c r="Z60" s="420"/>
      <c r="AA60" s="420"/>
      <c r="AB60" s="420"/>
      <c r="AC60" s="420"/>
      <c r="AD60" s="420"/>
      <c r="AE60" s="420"/>
      <c r="AF60" s="420"/>
      <c r="AG60" s="420"/>
      <c r="AH60" s="420"/>
      <c r="AI60" s="420"/>
      <c r="AJ60" s="420"/>
      <c r="AK60" s="420"/>
      <c r="AL60" s="420"/>
      <c r="AM60" s="420"/>
      <c r="AN60" s="420"/>
      <c r="AO60" s="420"/>
      <c r="AP60" s="420"/>
      <c r="AQ60" s="420"/>
    </row>
    <row r="61" spans="1:43" ht="39" customHeight="1" thickTop="1" thickBot="1" x14ac:dyDescent="0.25">
      <c r="A61" s="297" t="s">
        <v>172</v>
      </c>
      <c r="B61" s="298" t="s">
        <v>569</v>
      </c>
      <c r="C61" s="299" t="s">
        <v>767</v>
      </c>
      <c r="D61" s="175"/>
      <c r="E61" s="295">
        <v>6</v>
      </c>
      <c r="F61" s="168" t="s">
        <v>717</v>
      </c>
      <c r="G61" s="282"/>
      <c r="H61" s="168" t="s">
        <v>717</v>
      </c>
      <c r="I61" s="282"/>
      <c r="J61" s="168" t="s">
        <v>717</v>
      </c>
      <c r="K61" s="282"/>
      <c r="L61" s="168" t="s">
        <v>717</v>
      </c>
      <c r="M61" s="282"/>
      <c r="N61" s="300"/>
      <c r="O61" s="168" t="s">
        <v>717</v>
      </c>
      <c r="P61" s="284"/>
      <c r="Q61" s="168" t="s">
        <v>717</v>
      </c>
      <c r="R61" s="285"/>
      <c r="S61" s="433"/>
      <c r="T61" s="433"/>
      <c r="U61" s="433"/>
      <c r="V61" s="173"/>
      <c r="W61" s="420">
        <f t="shared" si="10"/>
        <v>1</v>
      </c>
      <c r="X61" s="420"/>
      <c r="Y61" s="420"/>
      <c r="Z61" s="420"/>
      <c r="AA61" s="420"/>
      <c r="AB61" s="420"/>
      <c r="AC61" s="420"/>
      <c r="AD61" s="420"/>
      <c r="AE61" s="420"/>
      <c r="AF61" s="420"/>
      <c r="AG61" s="420"/>
      <c r="AH61" s="420"/>
      <c r="AI61" s="420"/>
      <c r="AJ61" s="420"/>
      <c r="AK61" s="420"/>
      <c r="AL61" s="420"/>
      <c r="AM61" s="420"/>
      <c r="AN61" s="420"/>
      <c r="AO61" s="420"/>
      <c r="AP61" s="420"/>
      <c r="AQ61" s="420"/>
    </row>
    <row r="62" spans="1:43" ht="35.25" customHeight="1" thickTop="1" thickBot="1" x14ac:dyDescent="0.25">
      <c r="A62" s="196"/>
      <c r="B62" s="197">
        <v>5</v>
      </c>
      <c r="C62" s="198" t="s">
        <v>768</v>
      </c>
      <c r="D62" s="198"/>
      <c r="E62" s="301"/>
      <c r="F62" s="302"/>
      <c r="G62" s="303"/>
      <c r="H62" s="203"/>
      <c r="I62" s="202"/>
      <c r="J62" s="203"/>
      <c r="K62" s="202"/>
      <c r="L62" s="203"/>
      <c r="M62" s="204"/>
      <c r="N62" s="304"/>
      <c r="O62" s="203"/>
      <c r="P62" s="206"/>
      <c r="Q62" s="203"/>
      <c r="R62" s="207"/>
      <c r="S62" s="202"/>
      <c r="T62" s="208"/>
      <c r="U62" s="209"/>
      <c r="V62" s="150"/>
      <c r="W62" s="420"/>
      <c r="X62" s="420"/>
      <c r="Y62" s="420"/>
      <c r="Z62" s="420"/>
      <c r="AA62" s="420"/>
      <c r="AB62" s="420"/>
      <c r="AC62" s="420"/>
      <c r="AD62" s="420"/>
      <c r="AE62" s="420"/>
      <c r="AF62" s="420"/>
      <c r="AG62" s="420"/>
      <c r="AH62" s="420"/>
      <c r="AI62" s="420"/>
      <c r="AJ62" s="420"/>
      <c r="AK62" s="420"/>
      <c r="AL62" s="420"/>
      <c r="AM62" s="420"/>
      <c r="AN62" s="420"/>
      <c r="AO62" s="420"/>
      <c r="AP62" s="420"/>
      <c r="AQ62" s="420"/>
    </row>
    <row r="63" spans="1:43" ht="35.25" customHeight="1" thickBot="1" x14ac:dyDescent="0.25">
      <c r="A63" s="305" t="s">
        <v>163</v>
      </c>
      <c r="B63" s="305" t="s">
        <v>577</v>
      </c>
      <c r="C63" s="306" t="s">
        <v>769</v>
      </c>
      <c r="D63" s="154" t="s">
        <v>739</v>
      </c>
      <c r="E63" s="307">
        <v>8</v>
      </c>
      <c r="F63" s="158" t="s">
        <v>717</v>
      </c>
      <c r="G63" s="308"/>
      <c r="H63" s="158" t="s">
        <v>717</v>
      </c>
      <c r="I63" s="308"/>
      <c r="J63" s="158" t="s">
        <v>717</v>
      </c>
      <c r="K63" s="308"/>
      <c r="L63" s="158" t="s">
        <v>717</v>
      </c>
      <c r="M63" s="308"/>
      <c r="N63" s="309"/>
      <c r="O63" s="158" t="s">
        <v>717</v>
      </c>
      <c r="P63" s="310"/>
      <c r="Q63" s="158" t="s">
        <v>717</v>
      </c>
      <c r="R63" s="311"/>
      <c r="S63" s="432"/>
      <c r="T63" s="432"/>
      <c r="U63" s="432"/>
      <c r="V63" s="312"/>
      <c r="W63" s="420"/>
      <c r="X63" s="420"/>
      <c r="Y63" s="420"/>
      <c r="Z63" s="420"/>
      <c r="AA63" s="420"/>
      <c r="AB63" s="420"/>
      <c r="AC63" s="420"/>
      <c r="AD63" s="420"/>
      <c r="AE63" s="420"/>
      <c r="AF63" s="420"/>
      <c r="AG63" s="420"/>
      <c r="AH63" s="420"/>
      <c r="AI63" s="420"/>
      <c r="AJ63" s="420"/>
      <c r="AK63" s="420"/>
      <c r="AL63" s="420"/>
      <c r="AM63" s="420"/>
      <c r="AN63" s="420"/>
      <c r="AO63" s="420"/>
      <c r="AP63" s="420"/>
      <c r="AQ63" s="420"/>
    </row>
    <row r="64" spans="1:43" ht="40.5" customHeight="1" thickTop="1" thickBot="1" x14ac:dyDescent="0.25">
      <c r="A64" s="313" t="s">
        <v>172</v>
      </c>
      <c r="B64" s="313" t="s">
        <v>586</v>
      </c>
      <c r="C64" s="314" t="s">
        <v>770</v>
      </c>
      <c r="D64" s="167"/>
      <c r="E64" s="315" t="s">
        <v>598</v>
      </c>
      <c r="F64" s="168" t="s">
        <v>717</v>
      </c>
      <c r="G64" s="231"/>
      <c r="H64" s="168" t="s">
        <v>717</v>
      </c>
      <c r="I64" s="169"/>
      <c r="J64" s="168" t="s">
        <v>717</v>
      </c>
      <c r="K64" s="169"/>
      <c r="L64" s="168" t="s">
        <v>717</v>
      </c>
      <c r="M64" s="169"/>
      <c r="N64" s="177"/>
      <c r="O64" s="168" t="s">
        <v>717</v>
      </c>
      <c r="P64" s="218"/>
      <c r="Q64" s="168" t="s">
        <v>717</v>
      </c>
      <c r="R64" s="316"/>
      <c r="S64" s="433"/>
      <c r="T64" s="433"/>
      <c r="U64" s="433"/>
      <c r="V64" s="173"/>
      <c r="W64" s="420">
        <f t="shared" ref="W64:W65" si="11">IF(Q64="oui",1,"")</f>
        <v>1</v>
      </c>
      <c r="X64" s="420"/>
      <c r="Y64" s="420"/>
      <c r="Z64" s="420"/>
      <c r="AA64" s="420"/>
      <c r="AB64" s="420"/>
      <c r="AC64" s="420"/>
      <c r="AD64" s="420"/>
      <c r="AE64" s="420"/>
      <c r="AF64" s="420"/>
      <c r="AG64" s="420"/>
      <c r="AH64" s="420"/>
      <c r="AI64" s="420"/>
      <c r="AJ64" s="420"/>
      <c r="AK64" s="420"/>
      <c r="AL64" s="420"/>
      <c r="AM64" s="420"/>
      <c r="AN64" s="420"/>
      <c r="AO64" s="420"/>
      <c r="AP64" s="420"/>
      <c r="AQ64" s="420"/>
    </row>
    <row r="65" spans="1:43" ht="45" customHeight="1" thickTop="1" thickBot="1" x14ac:dyDescent="0.25">
      <c r="A65" s="313" t="s">
        <v>172</v>
      </c>
      <c r="B65" s="313" t="s">
        <v>596</v>
      </c>
      <c r="C65" s="317" t="s">
        <v>771</v>
      </c>
      <c r="D65" s="175"/>
      <c r="E65" s="318" t="s">
        <v>598</v>
      </c>
      <c r="F65" s="319" t="s">
        <v>717</v>
      </c>
      <c r="G65" s="320"/>
      <c r="H65" s="168" t="s">
        <v>717</v>
      </c>
      <c r="I65" s="169"/>
      <c r="J65" s="168" t="s">
        <v>717</v>
      </c>
      <c r="K65" s="169"/>
      <c r="L65" s="168" t="s">
        <v>717</v>
      </c>
      <c r="M65" s="169"/>
      <c r="N65" s="177"/>
      <c r="O65" s="168" t="s">
        <v>717</v>
      </c>
      <c r="P65" s="178"/>
      <c r="Q65" s="168" t="s">
        <v>717</v>
      </c>
      <c r="R65" s="316"/>
      <c r="S65" s="433"/>
      <c r="T65" s="433"/>
      <c r="U65" s="433"/>
      <c r="V65" s="173"/>
      <c r="W65" s="420">
        <f t="shared" si="11"/>
        <v>1</v>
      </c>
      <c r="X65" s="420"/>
      <c r="Y65" s="420"/>
      <c r="Z65" s="420"/>
      <c r="AA65" s="420"/>
      <c r="AB65" s="420"/>
      <c r="AC65" s="420"/>
      <c r="AD65" s="420"/>
      <c r="AE65" s="420"/>
      <c r="AF65" s="420"/>
      <c r="AG65" s="420"/>
      <c r="AH65" s="420"/>
      <c r="AI65" s="420"/>
      <c r="AJ65" s="420"/>
      <c r="AK65" s="420"/>
      <c r="AL65" s="420"/>
      <c r="AM65" s="420"/>
      <c r="AN65" s="420"/>
      <c r="AO65" s="420"/>
      <c r="AP65" s="420"/>
      <c r="AQ65" s="420"/>
    </row>
    <row r="66" spans="1:43" ht="45" customHeight="1" thickTop="1" thickBot="1" x14ac:dyDescent="0.25">
      <c r="A66" s="321" t="s">
        <v>163</v>
      </c>
      <c r="B66" s="321" t="s">
        <v>605</v>
      </c>
      <c r="C66" s="322" t="s">
        <v>606</v>
      </c>
      <c r="D66" s="323" t="s">
        <v>739</v>
      </c>
      <c r="E66" s="324">
        <v>8</v>
      </c>
      <c r="F66" s="158" t="s">
        <v>717</v>
      </c>
      <c r="G66" s="308"/>
      <c r="H66" s="158" t="s">
        <v>717</v>
      </c>
      <c r="I66" s="239"/>
      <c r="J66" s="158" t="s">
        <v>717</v>
      </c>
      <c r="K66" s="239"/>
      <c r="L66" s="158" t="s">
        <v>717</v>
      </c>
      <c r="M66" s="239"/>
      <c r="N66" s="240"/>
      <c r="O66" s="158" t="s">
        <v>717</v>
      </c>
      <c r="P66" s="183"/>
      <c r="Q66" s="158" t="s">
        <v>717</v>
      </c>
      <c r="R66" s="242"/>
      <c r="S66" s="432"/>
      <c r="T66" s="432"/>
      <c r="U66" s="432"/>
      <c r="V66" s="243"/>
      <c r="W66" s="420"/>
      <c r="X66" s="420"/>
      <c r="Y66" s="420"/>
      <c r="Z66" s="420"/>
      <c r="AA66" s="420"/>
      <c r="AB66" s="420"/>
      <c r="AC66" s="420"/>
      <c r="AD66" s="420"/>
      <c r="AE66" s="420"/>
      <c r="AF66" s="420"/>
      <c r="AG66" s="420"/>
      <c r="AH66" s="420"/>
      <c r="AI66" s="420"/>
      <c r="AJ66" s="420"/>
      <c r="AK66" s="420"/>
      <c r="AL66" s="420"/>
      <c r="AM66" s="420"/>
      <c r="AN66" s="420"/>
      <c r="AO66" s="420"/>
      <c r="AP66" s="420"/>
      <c r="AQ66" s="420"/>
    </row>
    <row r="67" spans="1:43" ht="38.25" customHeight="1" thickTop="1" thickBot="1" x14ac:dyDescent="0.25">
      <c r="A67" s="313" t="s">
        <v>172</v>
      </c>
      <c r="B67" s="313" t="s">
        <v>614</v>
      </c>
      <c r="C67" s="317" t="s">
        <v>772</v>
      </c>
      <c r="D67" s="175"/>
      <c r="E67" s="325">
        <v>8</v>
      </c>
      <c r="F67" s="168" t="s">
        <v>717</v>
      </c>
      <c r="G67" s="231"/>
      <c r="H67" s="168" t="s">
        <v>717</v>
      </c>
      <c r="I67" s="231"/>
      <c r="J67" s="168" t="s">
        <v>717</v>
      </c>
      <c r="K67" s="231"/>
      <c r="L67" s="168" t="s">
        <v>717</v>
      </c>
      <c r="M67" s="231"/>
      <c r="N67" s="233"/>
      <c r="O67" s="168" t="s">
        <v>717</v>
      </c>
      <c r="P67" s="178"/>
      <c r="Q67" s="168" t="s">
        <v>717</v>
      </c>
      <c r="R67" s="316"/>
      <c r="S67" s="433"/>
      <c r="T67" s="433"/>
      <c r="U67" s="433"/>
      <c r="V67" s="235"/>
      <c r="W67" s="420">
        <f t="shared" ref="W67:W68" si="12">IF(Q67="oui",1,"")</f>
        <v>1</v>
      </c>
      <c r="X67" s="420"/>
      <c r="Y67" s="420"/>
      <c r="Z67" s="420"/>
      <c r="AA67" s="420"/>
      <c r="AB67" s="420"/>
      <c r="AC67" s="420"/>
      <c r="AD67" s="420"/>
      <c r="AE67" s="420"/>
      <c r="AF67" s="420"/>
      <c r="AG67" s="420"/>
      <c r="AH67" s="420"/>
      <c r="AI67" s="420"/>
      <c r="AJ67" s="420"/>
      <c r="AK67" s="420"/>
      <c r="AL67" s="420"/>
      <c r="AM67" s="420"/>
      <c r="AN67" s="420"/>
      <c r="AO67" s="420"/>
      <c r="AP67" s="420"/>
      <c r="AQ67" s="420"/>
    </row>
    <row r="68" spans="1:43" ht="37.5" customHeight="1" thickTop="1" thickBot="1" x14ac:dyDescent="0.25">
      <c r="A68" s="313" t="s">
        <v>172</v>
      </c>
      <c r="B68" s="326" t="s">
        <v>623</v>
      </c>
      <c r="C68" s="317" t="s">
        <v>773</v>
      </c>
      <c r="D68" s="327"/>
      <c r="E68" s="324">
        <v>8</v>
      </c>
      <c r="F68" s="168" t="s">
        <v>717</v>
      </c>
      <c r="G68" s="232"/>
      <c r="H68" s="168" t="s">
        <v>717</v>
      </c>
      <c r="I68" s="231"/>
      <c r="J68" s="168" t="s">
        <v>717</v>
      </c>
      <c r="K68" s="231"/>
      <c r="L68" s="168" t="s">
        <v>717</v>
      </c>
      <c r="M68" s="231"/>
      <c r="N68" s="233"/>
      <c r="O68" s="168" t="s">
        <v>717</v>
      </c>
      <c r="P68" s="178"/>
      <c r="Q68" s="168" t="s">
        <v>717</v>
      </c>
      <c r="R68" s="316"/>
      <c r="S68" s="433"/>
      <c r="T68" s="433"/>
      <c r="U68" s="433"/>
      <c r="V68" s="235"/>
      <c r="W68" s="420">
        <f t="shared" si="12"/>
        <v>1</v>
      </c>
      <c r="X68" s="420"/>
      <c r="Y68" s="420"/>
      <c r="Z68" s="420"/>
      <c r="AA68" s="420"/>
      <c r="AB68" s="420"/>
      <c r="AC68" s="420"/>
      <c r="AD68" s="420"/>
      <c r="AE68" s="420"/>
      <c r="AF68" s="420"/>
      <c r="AG68" s="420"/>
      <c r="AH68" s="420"/>
      <c r="AI68" s="420"/>
      <c r="AJ68" s="420"/>
      <c r="AK68" s="420"/>
      <c r="AL68" s="420"/>
      <c r="AM68" s="420"/>
      <c r="AN68" s="420"/>
      <c r="AO68" s="420"/>
      <c r="AP68" s="420"/>
      <c r="AQ68" s="420"/>
    </row>
    <row r="69" spans="1:43" ht="45" customHeight="1" thickTop="1" thickBot="1" x14ac:dyDescent="0.25">
      <c r="A69" s="328" t="s">
        <v>163</v>
      </c>
      <c r="B69" s="328" t="s">
        <v>632</v>
      </c>
      <c r="C69" s="322" t="s">
        <v>633</v>
      </c>
      <c r="D69" s="323" t="s">
        <v>739</v>
      </c>
      <c r="E69" s="329">
        <v>8</v>
      </c>
      <c r="F69" s="330" t="s">
        <v>717</v>
      </c>
      <c r="G69" s="239"/>
      <c r="H69" s="158" t="s">
        <v>717</v>
      </c>
      <c r="I69" s="239"/>
      <c r="J69" s="158" t="s">
        <v>717</v>
      </c>
      <c r="K69" s="239"/>
      <c r="L69" s="158" t="s">
        <v>717</v>
      </c>
      <c r="M69" s="239"/>
      <c r="N69" s="240"/>
      <c r="O69" s="158" t="s">
        <v>717</v>
      </c>
      <c r="P69" s="241"/>
      <c r="Q69" s="158" t="s">
        <v>717</v>
      </c>
      <c r="R69" s="242"/>
      <c r="S69" s="432"/>
      <c r="T69" s="432"/>
      <c r="U69" s="432"/>
      <c r="V69" s="243"/>
      <c r="W69" s="420"/>
      <c r="X69" s="420"/>
      <c r="Y69" s="420"/>
      <c r="Z69" s="420"/>
      <c r="AA69" s="420"/>
      <c r="AB69" s="420"/>
      <c r="AC69" s="420"/>
      <c r="AD69" s="420"/>
      <c r="AE69" s="420"/>
      <c r="AF69" s="420"/>
      <c r="AG69" s="420"/>
      <c r="AH69" s="420"/>
      <c r="AI69" s="420"/>
      <c r="AJ69" s="420"/>
      <c r="AK69" s="420"/>
      <c r="AL69" s="420"/>
      <c r="AM69" s="420"/>
      <c r="AN69" s="420"/>
      <c r="AO69" s="420"/>
      <c r="AP69" s="420"/>
      <c r="AQ69" s="420"/>
    </row>
    <row r="70" spans="1:43" ht="36.75" customHeight="1" thickTop="1" thickBot="1" x14ac:dyDescent="0.25">
      <c r="A70" s="313" t="s">
        <v>172</v>
      </c>
      <c r="B70" s="326" t="s">
        <v>641</v>
      </c>
      <c r="C70" s="317" t="s">
        <v>774</v>
      </c>
      <c r="D70" s="175"/>
      <c r="E70" s="325" t="s">
        <v>775</v>
      </c>
      <c r="F70" s="168" t="s">
        <v>717</v>
      </c>
      <c r="G70" s="231"/>
      <c r="H70" s="168" t="s">
        <v>717</v>
      </c>
      <c r="I70" s="231"/>
      <c r="J70" s="168" t="s">
        <v>717</v>
      </c>
      <c r="K70" s="231"/>
      <c r="L70" s="168" t="s">
        <v>717</v>
      </c>
      <c r="M70" s="231"/>
      <c r="N70" s="233"/>
      <c r="O70" s="168" t="s">
        <v>717</v>
      </c>
      <c r="P70" s="178"/>
      <c r="Q70" s="168" t="s">
        <v>717</v>
      </c>
      <c r="R70" s="316"/>
      <c r="S70" s="433"/>
      <c r="T70" s="433"/>
      <c r="U70" s="433"/>
      <c r="V70" s="235"/>
      <c r="W70" s="420">
        <f t="shared" ref="W70:W71" si="13">IF(Q70="oui",1,"")</f>
        <v>1</v>
      </c>
      <c r="X70" s="420"/>
      <c r="Y70" s="420"/>
      <c r="Z70" s="420"/>
      <c r="AA70" s="420"/>
      <c r="AB70" s="420"/>
      <c r="AC70" s="420"/>
      <c r="AD70" s="420"/>
      <c r="AE70" s="420"/>
      <c r="AF70" s="420"/>
      <c r="AG70" s="420"/>
      <c r="AH70" s="420"/>
      <c r="AI70" s="420"/>
      <c r="AJ70" s="420"/>
      <c r="AK70" s="420"/>
      <c r="AL70" s="420"/>
      <c r="AM70" s="420"/>
      <c r="AN70" s="420"/>
      <c r="AO70" s="420"/>
      <c r="AP70" s="420"/>
      <c r="AQ70" s="420"/>
    </row>
    <row r="71" spans="1:43" ht="33.75" customHeight="1" thickTop="1" thickBot="1" x14ac:dyDescent="0.25">
      <c r="A71" s="326" t="s">
        <v>172</v>
      </c>
      <c r="B71" s="313" t="s">
        <v>651</v>
      </c>
      <c r="C71" s="317" t="s">
        <v>776</v>
      </c>
      <c r="D71" s="175"/>
      <c r="E71" s="331">
        <v>8</v>
      </c>
      <c r="F71" s="168" t="s">
        <v>717</v>
      </c>
      <c r="G71" s="231"/>
      <c r="H71" s="168" t="s">
        <v>717</v>
      </c>
      <c r="I71" s="231"/>
      <c r="J71" s="168" t="s">
        <v>717</v>
      </c>
      <c r="K71" s="231"/>
      <c r="L71" s="168" t="s">
        <v>717</v>
      </c>
      <c r="M71" s="231"/>
      <c r="N71" s="233"/>
      <c r="O71" s="168" t="s">
        <v>717</v>
      </c>
      <c r="P71" s="178"/>
      <c r="Q71" s="168" t="s">
        <v>717</v>
      </c>
      <c r="R71" s="316"/>
      <c r="S71" s="433"/>
      <c r="T71" s="433"/>
      <c r="U71" s="433"/>
      <c r="V71" s="235"/>
      <c r="W71" s="420">
        <f t="shared" si="13"/>
        <v>1</v>
      </c>
      <c r="X71" s="420"/>
      <c r="Y71" s="420"/>
      <c r="Z71" s="420"/>
      <c r="AA71" s="420"/>
      <c r="AB71" s="420"/>
      <c r="AC71" s="420"/>
      <c r="AD71" s="420"/>
      <c r="AE71" s="420"/>
      <c r="AF71" s="420"/>
      <c r="AG71" s="420"/>
      <c r="AH71" s="420"/>
      <c r="AI71" s="420"/>
      <c r="AJ71" s="420"/>
      <c r="AK71" s="420"/>
      <c r="AL71" s="420"/>
      <c r="AM71" s="420"/>
      <c r="AN71" s="420"/>
      <c r="AO71" s="420"/>
      <c r="AP71" s="420"/>
      <c r="AQ71" s="420"/>
    </row>
    <row r="72" spans="1:43" ht="40.5" customHeight="1" thickTop="1" thickBot="1" x14ac:dyDescent="0.25">
      <c r="A72" s="332" t="s">
        <v>163</v>
      </c>
      <c r="B72" s="332" t="s">
        <v>660</v>
      </c>
      <c r="C72" s="333" t="s">
        <v>777</v>
      </c>
      <c r="D72" s="154" t="s">
        <v>739</v>
      </c>
      <c r="E72" s="325">
        <v>8</v>
      </c>
      <c r="F72" s="158" t="s">
        <v>717</v>
      </c>
      <c r="G72" s="239"/>
      <c r="H72" s="158" t="s">
        <v>717</v>
      </c>
      <c r="I72" s="239"/>
      <c r="J72" s="158" t="s">
        <v>717</v>
      </c>
      <c r="K72" s="239"/>
      <c r="L72" s="158" t="s">
        <v>717</v>
      </c>
      <c r="M72" s="239"/>
      <c r="N72" s="240"/>
      <c r="O72" s="158" t="s">
        <v>717</v>
      </c>
      <c r="P72" s="183"/>
      <c r="Q72" s="158" t="s">
        <v>717</v>
      </c>
      <c r="R72" s="242"/>
      <c r="S72" s="432"/>
      <c r="T72" s="432"/>
      <c r="U72" s="432"/>
      <c r="V72" s="243"/>
      <c r="W72" s="420"/>
      <c r="X72" s="420"/>
      <c r="Y72" s="420"/>
      <c r="Z72" s="420"/>
      <c r="AA72" s="420"/>
      <c r="AB72" s="420"/>
      <c r="AC72" s="420"/>
      <c r="AD72" s="420"/>
      <c r="AE72" s="420"/>
      <c r="AF72" s="420"/>
      <c r="AG72" s="420"/>
      <c r="AH72" s="420"/>
      <c r="AI72" s="420"/>
      <c r="AJ72" s="420"/>
      <c r="AK72" s="420"/>
      <c r="AL72" s="420"/>
      <c r="AM72" s="420"/>
      <c r="AN72" s="420"/>
      <c r="AO72" s="420"/>
      <c r="AP72" s="420"/>
      <c r="AQ72" s="420"/>
    </row>
    <row r="73" spans="1:43" ht="45" customHeight="1" thickTop="1" thickBot="1" x14ac:dyDescent="0.25">
      <c r="A73" s="313" t="s">
        <v>172</v>
      </c>
      <c r="B73" s="313" t="s">
        <v>669</v>
      </c>
      <c r="C73" s="334" t="s">
        <v>778</v>
      </c>
      <c r="D73" s="175"/>
      <c r="E73" s="331">
        <v>8</v>
      </c>
      <c r="F73" s="168" t="s">
        <v>717</v>
      </c>
      <c r="G73" s="231"/>
      <c r="H73" s="168" t="s">
        <v>717</v>
      </c>
      <c r="I73" s="231"/>
      <c r="J73" s="168" t="s">
        <v>717</v>
      </c>
      <c r="K73" s="231"/>
      <c r="L73" s="168" t="s">
        <v>717</v>
      </c>
      <c r="M73" s="231"/>
      <c r="N73" s="233"/>
      <c r="O73" s="168" t="s">
        <v>717</v>
      </c>
      <c r="P73" s="234"/>
      <c r="Q73" s="168" t="s">
        <v>717</v>
      </c>
      <c r="R73" s="316"/>
      <c r="S73" s="433"/>
      <c r="T73" s="433"/>
      <c r="U73" s="433"/>
      <c r="V73" s="235"/>
      <c r="W73" s="420">
        <f t="shared" ref="W73:W75" si="14">IF(Q73="oui",1,"")</f>
        <v>1</v>
      </c>
      <c r="X73" s="420"/>
      <c r="Y73" s="420"/>
      <c r="Z73" s="420"/>
      <c r="AA73" s="420"/>
      <c r="AB73" s="420"/>
      <c r="AC73" s="420"/>
      <c r="AD73" s="420"/>
      <c r="AE73" s="420"/>
      <c r="AF73" s="420"/>
      <c r="AG73" s="420"/>
      <c r="AH73" s="420"/>
      <c r="AI73" s="420"/>
      <c r="AJ73" s="420"/>
      <c r="AK73" s="420"/>
      <c r="AL73" s="420"/>
      <c r="AM73" s="420"/>
      <c r="AN73" s="420"/>
      <c r="AO73" s="420"/>
      <c r="AP73" s="420"/>
      <c r="AQ73" s="420"/>
    </row>
    <row r="74" spans="1:43" ht="45" customHeight="1" thickTop="1" thickBot="1" x14ac:dyDescent="0.25">
      <c r="A74" s="313" t="s">
        <v>172</v>
      </c>
      <c r="B74" s="313" t="s">
        <v>678</v>
      </c>
      <c r="C74" s="334" t="s">
        <v>779</v>
      </c>
      <c r="D74" s="175"/>
      <c r="E74" s="331">
        <v>8</v>
      </c>
      <c r="F74" s="168" t="s">
        <v>717</v>
      </c>
      <c r="G74" s="231"/>
      <c r="H74" s="168" t="s">
        <v>717</v>
      </c>
      <c r="I74" s="231"/>
      <c r="J74" s="168" t="s">
        <v>717</v>
      </c>
      <c r="K74" s="231"/>
      <c r="L74" s="168" t="s">
        <v>717</v>
      </c>
      <c r="M74" s="231"/>
      <c r="N74" s="233"/>
      <c r="O74" s="168" t="s">
        <v>717</v>
      </c>
      <c r="P74" s="234"/>
      <c r="Q74" s="168" t="s">
        <v>717</v>
      </c>
      <c r="R74" s="316"/>
      <c r="S74" s="433"/>
      <c r="T74" s="433"/>
      <c r="U74" s="433"/>
      <c r="V74" s="235"/>
      <c r="W74" s="420">
        <f t="shared" si="14"/>
        <v>1</v>
      </c>
      <c r="X74" s="420"/>
      <c r="Y74" s="420"/>
      <c r="Z74" s="420"/>
      <c r="AA74" s="420"/>
      <c r="AB74" s="420"/>
      <c r="AC74" s="420"/>
      <c r="AD74" s="420"/>
      <c r="AE74" s="420"/>
      <c r="AF74" s="420"/>
      <c r="AG74" s="420"/>
      <c r="AH74" s="420"/>
      <c r="AI74" s="420"/>
      <c r="AJ74" s="420"/>
      <c r="AK74" s="420"/>
      <c r="AL74" s="420"/>
      <c r="AM74" s="420"/>
      <c r="AN74" s="420"/>
      <c r="AO74" s="420"/>
      <c r="AP74" s="420"/>
      <c r="AQ74" s="420"/>
    </row>
    <row r="75" spans="1:43" ht="45" customHeight="1" thickTop="1" thickBot="1" x14ac:dyDescent="0.25">
      <c r="A75" s="326" t="s">
        <v>172</v>
      </c>
      <c r="B75" s="326" t="s">
        <v>687</v>
      </c>
      <c r="C75" s="317" t="s">
        <v>780</v>
      </c>
      <c r="D75" s="175"/>
      <c r="E75" s="331">
        <v>6</v>
      </c>
      <c r="F75" s="168" t="s">
        <v>717</v>
      </c>
      <c r="G75" s="231"/>
      <c r="H75" s="168" t="s">
        <v>717</v>
      </c>
      <c r="I75" s="231"/>
      <c r="J75" s="168" t="s">
        <v>717</v>
      </c>
      <c r="K75" s="231"/>
      <c r="L75" s="168" t="s">
        <v>717</v>
      </c>
      <c r="M75" s="231"/>
      <c r="N75" s="233"/>
      <c r="O75" s="168" t="s">
        <v>717</v>
      </c>
      <c r="P75" s="218"/>
      <c r="Q75" s="168" t="s">
        <v>717</v>
      </c>
      <c r="R75" s="316"/>
      <c r="S75" s="433"/>
      <c r="T75" s="433"/>
      <c r="U75" s="433"/>
      <c r="V75" s="235"/>
      <c r="W75" s="420">
        <f t="shared" si="14"/>
        <v>1</v>
      </c>
      <c r="X75" s="420"/>
      <c r="Y75" s="420"/>
      <c r="Z75" s="420"/>
      <c r="AA75" s="420"/>
      <c r="AB75" s="420"/>
      <c r="AC75" s="420"/>
      <c r="AD75" s="420"/>
      <c r="AE75" s="420"/>
      <c r="AF75" s="420"/>
      <c r="AG75" s="420"/>
      <c r="AH75" s="420"/>
      <c r="AI75" s="420"/>
      <c r="AJ75" s="420"/>
      <c r="AK75" s="420"/>
      <c r="AL75" s="420"/>
      <c r="AM75" s="420"/>
      <c r="AN75" s="420"/>
      <c r="AO75" s="420"/>
      <c r="AP75" s="420"/>
      <c r="AQ75" s="420"/>
    </row>
    <row r="76" spans="1:43" ht="45" customHeight="1" thickTop="1" thickBot="1" x14ac:dyDescent="0.25">
      <c r="A76" s="332" t="s">
        <v>163</v>
      </c>
      <c r="B76" s="332" t="s">
        <v>697</v>
      </c>
      <c r="C76" s="322" t="s">
        <v>698</v>
      </c>
      <c r="D76" s="270" t="s">
        <v>739</v>
      </c>
      <c r="E76" s="331">
        <v>3</v>
      </c>
      <c r="F76" s="158" t="s">
        <v>717</v>
      </c>
      <c r="G76" s="239"/>
      <c r="H76" s="158" t="s">
        <v>717</v>
      </c>
      <c r="I76" s="239"/>
      <c r="J76" s="158" t="s">
        <v>717</v>
      </c>
      <c r="K76" s="239"/>
      <c r="L76" s="158" t="s">
        <v>717</v>
      </c>
      <c r="M76" s="239"/>
      <c r="N76" s="240"/>
      <c r="O76" s="158" t="s">
        <v>717</v>
      </c>
      <c r="P76" s="183"/>
      <c r="Q76" s="158" t="s">
        <v>717</v>
      </c>
      <c r="R76" s="242"/>
      <c r="S76" s="432"/>
      <c r="T76" s="432"/>
      <c r="U76" s="432"/>
      <c r="V76" s="243"/>
      <c r="W76" s="420"/>
      <c r="X76" s="420"/>
      <c r="Y76" s="420"/>
      <c r="Z76" s="420"/>
      <c r="AA76" s="420"/>
      <c r="AB76" s="420"/>
      <c r="AC76" s="420"/>
      <c r="AD76" s="420"/>
      <c r="AE76" s="420"/>
      <c r="AF76" s="420"/>
      <c r="AG76" s="420"/>
      <c r="AH76" s="420"/>
      <c r="AI76" s="420"/>
      <c r="AJ76" s="420"/>
      <c r="AK76" s="420"/>
      <c r="AL76" s="420"/>
      <c r="AM76" s="420"/>
      <c r="AN76" s="420"/>
      <c r="AO76" s="420"/>
      <c r="AP76" s="420"/>
      <c r="AQ76" s="420"/>
    </row>
    <row r="77" spans="1:43" ht="45" customHeight="1" thickTop="1" thickBot="1" x14ac:dyDescent="0.25">
      <c r="A77" s="335" t="s">
        <v>172</v>
      </c>
      <c r="B77" s="313" t="s">
        <v>706</v>
      </c>
      <c r="C77" s="336" t="s">
        <v>781</v>
      </c>
      <c r="D77" s="272"/>
      <c r="E77" s="324">
        <v>3</v>
      </c>
      <c r="F77" s="168" t="s">
        <v>717</v>
      </c>
      <c r="G77" s="337"/>
      <c r="H77" s="168" t="s">
        <v>717</v>
      </c>
      <c r="I77" s="337"/>
      <c r="J77" s="168" t="s">
        <v>717</v>
      </c>
      <c r="K77" s="337"/>
      <c r="L77" s="168" t="s">
        <v>717</v>
      </c>
      <c r="M77" s="337"/>
      <c r="N77" s="338"/>
      <c r="O77" s="168" t="s">
        <v>717</v>
      </c>
      <c r="P77" s="339"/>
      <c r="Q77" s="168" t="s">
        <v>717</v>
      </c>
      <c r="R77" s="316"/>
      <c r="S77" s="433"/>
      <c r="T77" s="433"/>
      <c r="U77" s="433"/>
      <c r="V77" s="235"/>
      <c r="W77" s="420">
        <f t="shared" ref="W77" si="15">IF(Q77="oui",1,"")</f>
        <v>1</v>
      </c>
      <c r="X77" s="420"/>
      <c r="Y77" s="420"/>
      <c r="Z77" s="420"/>
      <c r="AA77" s="420"/>
      <c r="AB77" s="420"/>
      <c r="AC77" s="420"/>
      <c r="AD77" s="420"/>
      <c r="AE77" s="420"/>
      <c r="AF77" s="420"/>
      <c r="AG77" s="420"/>
      <c r="AH77" s="420"/>
      <c r="AI77" s="420"/>
      <c r="AJ77" s="420"/>
      <c r="AK77" s="420"/>
      <c r="AL77" s="420"/>
      <c r="AM77" s="420"/>
      <c r="AN77" s="420"/>
      <c r="AO77" s="420"/>
      <c r="AP77" s="420"/>
      <c r="AQ77" s="420"/>
    </row>
    <row r="78" spans="1:43" ht="13.5" thickTop="1" x14ac:dyDescent="0.2">
      <c r="A78" s="414"/>
      <c r="B78" s="415"/>
      <c r="C78" s="416"/>
      <c r="D78" s="417"/>
      <c r="E78" s="418"/>
      <c r="F78" s="419"/>
      <c r="G78" s="420"/>
      <c r="H78" s="420"/>
      <c r="I78" s="420"/>
      <c r="J78" s="420"/>
      <c r="K78" s="420"/>
      <c r="L78" s="420"/>
      <c r="M78" s="420"/>
      <c r="N78" s="421"/>
      <c r="O78" s="420"/>
      <c r="P78" s="416"/>
      <c r="Q78" s="420"/>
      <c r="R78" s="420"/>
      <c r="S78" s="420"/>
      <c r="T78" s="420"/>
      <c r="U78" s="420"/>
      <c r="V78" s="416"/>
      <c r="W78" s="420"/>
      <c r="X78" s="420"/>
      <c r="Y78" s="420"/>
      <c r="Z78" s="420"/>
      <c r="AA78" s="420"/>
      <c r="AB78" s="420"/>
      <c r="AC78" s="420"/>
      <c r="AD78" s="420"/>
      <c r="AE78" s="420"/>
      <c r="AF78" s="420"/>
      <c r="AG78" s="420"/>
      <c r="AH78" s="420"/>
      <c r="AI78" s="420"/>
      <c r="AJ78" s="420"/>
      <c r="AK78" s="420"/>
      <c r="AL78" s="420"/>
      <c r="AM78" s="420"/>
      <c r="AN78" s="420"/>
      <c r="AO78" s="420"/>
      <c r="AP78" s="420"/>
      <c r="AQ78" s="420"/>
    </row>
    <row r="79" spans="1:43" x14ac:dyDescent="0.2">
      <c r="A79" s="415"/>
      <c r="B79" s="415"/>
      <c r="C79" s="420"/>
      <c r="D79" s="422"/>
      <c r="E79" s="419"/>
      <c r="F79" s="419"/>
      <c r="G79" s="420"/>
      <c r="H79" s="420"/>
      <c r="I79" s="420"/>
      <c r="J79" s="420"/>
      <c r="K79" s="420"/>
      <c r="L79" s="420"/>
      <c r="M79" s="420"/>
      <c r="N79" s="420"/>
      <c r="O79" s="420"/>
      <c r="P79" s="420"/>
      <c r="Q79" s="420"/>
      <c r="R79" s="420"/>
      <c r="S79" s="420"/>
      <c r="T79" s="420"/>
      <c r="U79" s="420"/>
      <c r="V79" s="420"/>
      <c r="W79" s="420"/>
      <c r="X79" s="420"/>
      <c r="Y79" s="420"/>
      <c r="Z79" s="420"/>
      <c r="AA79" s="420"/>
      <c r="AB79" s="420"/>
      <c r="AC79" s="420"/>
      <c r="AD79" s="420"/>
      <c r="AE79" s="420"/>
      <c r="AF79" s="420"/>
      <c r="AG79" s="420"/>
      <c r="AH79" s="420"/>
      <c r="AI79" s="420"/>
      <c r="AJ79" s="420"/>
      <c r="AK79" s="420"/>
      <c r="AL79" s="420"/>
      <c r="AM79" s="420"/>
      <c r="AN79" s="420"/>
      <c r="AO79" s="420"/>
      <c r="AP79" s="420"/>
      <c r="AQ79" s="420"/>
    </row>
    <row r="80" spans="1:43" x14ac:dyDescent="0.2">
      <c r="A80" s="415"/>
      <c r="B80" s="415"/>
      <c r="C80" s="420"/>
      <c r="D80" s="422"/>
      <c r="E80" s="419"/>
      <c r="F80" s="419"/>
      <c r="G80" s="420"/>
      <c r="H80" s="420"/>
      <c r="I80" s="420"/>
      <c r="J80" s="420"/>
      <c r="K80" s="420"/>
      <c r="L80" s="420"/>
      <c r="M80" s="420"/>
      <c r="N80" s="420"/>
      <c r="O80" s="420"/>
      <c r="P80" s="420"/>
      <c r="Q80" s="420"/>
      <c r="R80" s="420"/>
      <c r="S80" s="420"/>
      <c r="T80" s="420"/>
      <c r="U80" s="420"/>
      <c r="V80" s="420"/>
      <c r="W80" s="420"/>
      <c r="X80" s="420"/>
      <c r="Y80" s="420"/>
      <c r="Z80" s="420"/>
      <c r="AA80" s="420"/>
      <c r="AB80" s="420"/>
      <c r="AC80" s="420"/>
      <c r="AD80" s="420"/>
      <c r="AE80" s="420"/>
      <c r="AF80" s="420"/>
      <c r="AG80" s="420"/>
      <c r="AH80" s="420"/>
      <c r="AI80" s="420"/>
      <c r="AJ80" s="420"/>
      <c r="AK80" s="420"/>
      <c r="AL80" s="420"/>
      <c r="AM80" s="420"/>
      <c r="AN80" s="420"/>
      <c r="AO80" s="420"/>
      <c r="AP80" s="420"/>
      <c r="AQ80" s="420"/>
    </row>
    <row r="81" spans="1:43" x14ac:dyDescent="0.2">
      <c r="A81" s="415"/>
      <c r="B81" s="415"/>
      <c r="C81" s="420"/>
      <c r="D81" s="422"/>
      <c r="E81" s="419"/>
      <c r="F81" s="419"/>
      <c r="G81" s="420"/>
      <c r="H81" s="420"/>
      <c r="I81" s="420"/>
      <c r="J81" s="420"/>
      <c r="K81" s="420"/>
      <c r="L81" s="420"/>
      <c r="M81" s="420"/>
      <c r="N81" s="420"/>
      <c r="O81" s="420"/>
      <c r="P81" s="420"/>
      <c r="Q81" s="420"/>
      <c r="R81" s="420"/>
      <c r="S81" s="420"/>
      <c r="T81" s="420"/>
      <c r="U81" s="420"/>
      <c r="V81" s="420"/>
      <c r="W81" s="420"/>
      <c r="X81" s="420"/>
      <c r="Y81" s="420"/>
      <c r="Z81" s="420"/>
      <c r="AA81" s="420"/>
      <c r="AB81" s="420"/>
      <c r="AC81" s="420"/>
      <c r="AD81" s="420"/>
      <c r="AE81" s="420"/>
      <c r="AF81" s="420"/>
      <c r="AG81" s="420"/>
      <c r="AH81" s="420"/>
      <c r="AI81" s="420"/>
      <c r="AJ81" s="420"/>
      <c r="AK81" s="420"/>
      <c r="AL81" s="420"/>
      <c r="AM81" s="420"/>
      <c r="AN81" s="420"/>
      <c r="AO81" s="420"/>
      <c r="AP81" s="420"/>
      <c r="AQ81" s="420"/>
    </row>
    <row r="82" spans="1:43" x14ac:dyDescent="0.2">
      <c r="A82" s="415"/>
      <c r="B82" s="415"/>
      <c r="C82" s="420"/>
      <c r="D82" s="422"/>
      <c r="E82" s="419"/>
      <c r="F82" s="419"/>
      <c r="G82" s="420"/>
      <c r="H82" s="420"/>
      <c r="I82" s="420"/>
      <c r="J82" s="420"/>
      <c r="K82" s="420"/>
      <c r="L82" s="420"/>
      <c r="M82" s="420"/>
      <c r="N82" s="420"/>
      <c r="O82" s="420"/>
      <c r="P82" s="420"/>
      <c r="Q82" s="420"/>
      <c r="R82" s="420"/>
      <c r="S82" s="420"/>
      <c r="T82" s="420"/>
      <c r="U82" s="420"/>
      <c r="V82" s="420"/>
      <c r="W82" s="420"/>
      <c r="X82" s="420"/>
      <c r="Y82" s="420"/>
      <c r="Z82" s="420"/>
      <c r="AA82" s="420"/>
      <c r="AB82" s="420"/>
      <c r="AC82" s="420"/>
      <c r="AD82" s="420"/>
      <c r="AE82" s="420"/>
      <c r="AF82" s="420"/>
      <c r="AG82" s="420"/>
      <c r="AH82" s="420"/>
      <c r="AI82" s="420"/>
      <c r="AJ82" s="420"/>
      <c r="AK82" s="420"/>
      <c r="AL82" s="420"/>
      <c r="AM82" s="420"/>
      <c r="AN82" s="420"/>
      <c r="AO82" s="420"/>
      <c r="AP82" s="420"/>
      <c r="AQ82" s="420"/>
    </row>
    <row r="83" spans="1:43" x14ac:dyDescent="0.2">
      <c r="A83" s="415"/>
      <c r="B83" s="415"/>
      <c r="C83" s="420"/>
      <c r="D83" s="422"/>
      <c r="E83" s="419"/>
      <c r="F83" s="419"/>
      <c r="G83" s="420"/>
      <c r="H83" s="420"/>
      <c r="I83" s="420"/>
      <c r="J83" s="420"/>
      <c r="K83" s="420"/>
      <c r="L83" s="420"/>
      <c r="M83" s="420"/>
      <c r="N83" s="420"/>
      <c r="O83" s="420"/>
      <c r="P83" s="420"/>
      <c r="Q83" s="420"/>
      <c r="R83" s="420"/>
      <c r="S83" s="420"/>
      <c r="T83" s="420"/>
      <c r="U83" s="420"/>
      <c r="V83" s="420"/>
      <c r="W83" s="420"/>
      <c r="X83" s="420"/>
      <c r="Y83" s="420"/>
      <c r="Z83" s="420"/>
      <c r="AA83" s="420"/>
      <c r="AB83" s="420"/>
      <c r="AC83" s="420"/>
      <c r="AD83" s="420"/>
      <c r="AE83" s="420"/>
      <c r="AF83" s="420"/>
      <c r="AG83" s="420"/>
      <c r="AH83" s="420"/>
      <c r="AI83" s="420"/>
      <c r="AJ83" s="420"/>
      <c r="AK83" s="420"/>
      <c r="AL83" s="420"/>
      <c r="AM83" s="420"/>
      <c r="AN83" s="420"/>
      <c r="AO83" s="420"/>
      <c r="AP83" s="420"/>
      <c r="AQ83" s="420"/>
    </row>
    <row r="84" spans="1:43" x14ac:dyDescent="0.2">
      <c r="A84" s="415"/>
      <c r="B84" s="415"/>
      <c r="C84" s="420"/>
      <c r="D84" s="422"/>
      <c r="E84" s="419"/>
      <c r="F84" s="419"/>
      <c r="G84" s="420"/>
      <c r="H84" s="420"/>
      <c r="I84" s="420"/>
      <c r="J84" s="420"/>
      <c r="K84" s="420"/>
      <c r="L84" s="420"/>
      <c r="M84" s="420"/>
      <c r="N84" s="420"/>
      <c r="O84" s="420"/>
      <c r="P84" s="420"/>
      <c r="Q84" s="420"/>
      <c r="R84" s="420"/>
      <c r="S84" s="420"/>
      <c r="T84" s="420"/>
      <c r="U84" s="420"/>
      <c r="V84" s="420"/>
      <c r="W84" s="420"/>
      <c r="X84" s="420"/>
      <c r="Y84" s="420"/>
      <c r="Z84" s="420"/>
      <c r="AA84" s="420"/>
      <c r="AB84" s="420"/>
      <c r="AC84" s="420"/>
      <c r="AD84" s="420"/>
      <c r="AE84" s="420"/>
      <c r="AF84" s="420"/>
      <c r="AG84" s="420"/>
      <c r="AH84" s="420"/>
      <c r="AI84" s="420"/>
      <c r="AJ84" s="420"/>
      <c r="AK84" s="420"/>
      <c r="AL84" s="420"/>
      <c r="AM84" s="420"/>
      <c r="AN84" s="420"/>
      <c r="AO84" s="420"/>
      <c r="AP84" s="420"/>
      <c r="AQ84" s="420"/>
    </row>
    <row r="85" spans="1:43" x14ac:dyDescent="0.2">
      <c r="A85" s="415"/>
      <c r="B85" s="415"/>
      <c r="C85" s="420"/>
      <c r="D85" s="422"/>
      <c r="E85" s="419"/>
      <c r="F85" s="419"/>
      <c r="G85" s="420"/>
      <c r="H85" s="420"/>
      <c r="I85" s="420"/>
      <c r="J85" s="420"/>
      <c r="K85" s="420"/>
      <c r="L85" s="420"/>
      <c r="M85" s="420"/>
      <c r="N85" s="420"/>
      <c r="O85" s="420"/>
      <c r="P85" s="420"/>
      <c r="Q85" s="420"/>
      <c r="R85" s="420"/>
      <c r="S85" s="420"/>
      <c r="T85" s="420"/>
      <c r="U85" s="420"/>
      <c r="V85" s="420"/>
      <c r="W85" s="420"/>
      <c r="X85" s="420"/>
      <c r="Y85" s="420"/>
      <c r="Z85" s="420"/>
      <c r="AA85" s="420"/>
      <c r="AB85" s="420"/>
      <c r="AC85" s="420"/>
      <c r="AD85" s="420"/>
      <c r="AE85" s="420"/>
      <c r="AF85" s="420"/>
      <c r="AG85" s="420"/>
      <c r="AH85" s="420"/>
      <c r="AI85" s="420"/>
      <c r="AJ85" s="420"/>
      <c r="AK85" s="420"/>
      <c r="AL85" s="420"/>
      <c r="AM85" s="420"/>
      <c r="AN85" s="420"/>
      <c r="AO85" s="420"/>
      <c r="AP85" s="420"/>
      <c r="AQ85" s="420"/>
    </row>
    <row r="86" spans="1:43" x14ac:dyDescent="0.2">
      <c r="A86" s="415"/>
      <c r="B86" s="415"/>
      <c r="C86" s="420"/>
      <c r="D86" s="422"/>
      <c r="E86" s="419"/>
      <c r="F86" s="419"/>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420"/>
      <c r="AF86" s="420"/>
      <c r="AG86" s="420"/>
      <c r="AH86" s="420"/>
      <c r="AI86" s="420"/>
      <c r="AJ86" s="420"/>
      <c r="AK86" s="420"/>
      <c r="AL86" s="420"/>
      <c r="AM86" s="420"/>
      <c r="AN86" s="420"/>
      <c r="AO86" s="420"/>
      <c r="AP86" s="420"/>
      <c r="AQ86" s="420"/>
    </row>
    <row r="87" spans="1:43" x14ac:dyDescent="0.2">
      <c r="A87" s="415"/>
      <c r="B87" s="415"/>
      <c r="C87" s="420"/>
      <c r="D87" s="422"/>
      <c r="E87" s="419"/>
      <c r="F87" s="419"/>
      <c r="G87" s="420"/>
      <c r="H87" s="420"/>
      <c r="I87" s="420"/>
      <c r="J87" s="420"/>
      <c r="K87" s="420"/>
      <c r="L87" s="420"/>
      <c r="M87" s="420"/>
      <c r="N87" s="420"/>
      <c r="O87" s="420"/>
      <c r="P87" s="420"/>
      <c r="Q87" s="420"/>
      <c r="R87" s="420"/>
      <c r="S87" s="420"/>
      <c r="T87" s="420"/>
      <c r="U87" s="420"/>
      <c r="V87" s="420"/>
      <c r="W87" s="420"/>
      <c r="X87" s="420"/>
      <c r="Y87" s="420"/>
      <c r="Z87" s="420"/>
      <c r="AA87" s="420"/>
      <c r="AB87" s="420"/>
      <c r="AC87" s="420"/>
      <c r="AD87" s="420"/>
      <c r="AE87" s="420"/>
      <c r="AF87" s="420"/>
      <c r="AG87" s="420"/>
      <c r="AH87" s="420"/>
      <c r="AI87" s="420"/>
      <c r="AJ87" s="420"/>
      <c r="AK87" s="420"/>
      <c r="AL87" s="420"/>
      <c r="AM87" s="420"/>
      <c r="AN87" s="420"/>
      <c r="AO87" s="420"/>
      <c r="AP87" s="420"/>
      <c r="AQ87" s="420"/>
    </row>
    <row r="88" spans="1:43" x14ac:dyDescent="0.2">
      <c r="A88" s="415"/>
      <c r="B88" s="415"/>
      <c r="C88" s="420"/>
      <c r="D88" s="422"/>
      <c r="E88" s="419"/>
      <c r="F88" s="419"/>
      <c r="G88" s="420"/>
      <c r="H88" s="420"/>
      <c r="I88" s="420"/>
      <c r="J88" s="420"/>
      <c r="K88" s="420"/>
      <c r="L88" s="420"/>
      <c r="M88" s="420"/>
      <c r="N88" s="420"/>
      <c r="O88" s="420"/>
      <c r="P88" s="420"/>
      <c r="Q88" s="420"/>
      <c r="R88" s="420"/>
      <c r="S88" s="420"/>
      <c r="T88" s="420"/>
      <c r="U88" s="420"/>
      <c r="V88" s="420"/>
      <c r="W88" s="420"/>
      <c r="X88" s="420"/>
      <c r="Y88" s="420"/>
      <c r="Z88" s="420"/>
      <c r="AA88" s="420"/>
      <c r="AB88" s="420"/>
      <c r="AC88" s="420"/>
      <c r="AD88" s="420"/>
      <c r="AE88" s="420"/>
      <c r="AF88" s="420"/>
      <c r="AG88" s="420"/>
      <c r="AH88" s="420"/>
      <c r="AI88" s="420"/>
      <c r="AJ88" s="420"/>
      <c r="AK88" s="420"/>
      <c r="AL88" s="420"/>
      <c r="AM88" s="420"/>
      <c r="AN88" s="420"/>
      <c r="AO88" s="420"/>
      <c r="AP88" s="420"/>
      <c r="AQ88" s="420"/>
    </row>
    <row r="89" spans="1:43" x14ac:dyDescent="0.2">
      <c r="A89" s="415"/>
      <c r="B89" s="415"/>
      <c r="C89" s="420"/>
      <c r="D89" s="422"/>
      <c r="E89" s="419"/>
      <c r="F89" s="419"/>
      <c r="G89" s="420"/>
      <c r="H89" s="420"/>
      <c r="I89" s="420"/>
      <c r="J89" s="420"/>
      <c r="K89" s="420"/>
      <c r="L89" s="420"/>
      <c r="M89" s="420"/>
      <c r="N89" s="420"/>
      <c r="O89" s="420"/>
      <c r="P89" s="420"/>
      <c r="Q89" s="420"/>
      <c r="R89" s="420"/>
      <c r="S89" s="420"/>
      <c r="T89" s="420"/>
      <c r="U89" s="420"/>
      <c r="V89" s="420"/>
      <c r="W89" s="420"/>
      <c r="X89" s="420"/>
      <c r="Y89" s="420"/>
      <c r="Z89" s="420"/>
      <c r="AA89" s="420"/>
      <c r="AB89" s="420"/>
      <c r="AC89" s="420"/>
      <c r="AD89" s="420"/>
      <c r="AE89" s="420"/>
      <c r="AF89" s="420"/>
      <c r="AG89" s="420"/>
      <c r="AH89" s="420"/>
      <c r="AI89" s="420"/>
      <c r="AJ89" s="420"/>
      <c r="AK89" s="420"/>
      <c r="AL89" s="420"/>
      <c r="AM89" s="420"/>
      <c r="AN89" s="420"/>
      <c r="AO89" s="420"/>
      <c r="AP89" s="420"/>
      <c r="AQ89" s="420"/>
    </row>
    <row r="90" spans="1:43" x14ac:dyDescent="0.2">
      <c r="A90" s="415"/>
      <c r="B90" s="415"/>
      <c r="C90" s="420"/>
      <c r="D90" s="422"/>
      <c r="E90" s="419"/>
      <c r="F90" s="419"/>
      <c r="G90" s="420"/>
      <c r="H90" s="420"/>
      <c r="I90" s="420"/>
      <c r="J90" s="420"/>
      <c r="K90" s="420"/>
      <c r="L90" s="420"/>
      <c r="M90" s="420"/>
      <c r="N90" s="420"/>
      <c r="O90" s="420"/>
      <c r="P90" s="420"/>
      <c r="Q90" s="420"/>
      <c r="R90" s="420"/>
      <c r="S90" s="420"/>
      <c r="T90" s="420"/>
      <c r="U90" s="420"/>
      <c r="V90" s="420"/>
      <c r="W90" s="420"/>
      <c r="X90" s="420"/>
      <c r="Y90" s="420"/>
      <c r="Z90" s="420"/>
      <c r="AA90" s="420"/>
      <c r="AB90" s="420"/>
      <c r="AC90" s="420"/>
      <c r="AD90" s="420"/>
      <c r="AE90" s="420"/>
      <c r="AF90" s="420"/>
      <c r="AG90" s="420"/>
      <c r="AH90" s="420"/>
      <c r="AI90" s="420"/>
      <c r="AJ90" s="420"/>
      <c r="AK90" s="420"/>
      <c r="AL90" s="420"/>
      <c r="AM90" s="420"/>
      <c r="AN90" s="420"/>
      <c r="AO90" s="420"/>
      <c r="AP90" s="420"/>
      <c r="AQ90" s="420"/>
    </row>
    <row r="91" spans="1:43" x14ac:dyDescent="0.2">
      <c r="A91" s="415"/>
      <c r="B91" s="415"/>
      <c r="C91" s="420"/>
      <c r="D91" s="422"/>
      <c r="E91" s="419"/>
      <c r="F91" s="419"/>
      <c r="G91" s="420"/>
      <c r="H91" s="420"/>
      <c r="I91" s="420"/>
      <c r="J91" s="420"/>
      <c r="K91" s="420"/>
      <c r="L91" s="420"/>
      <c r="M91" s="420"/>
      <c r="N91" s="420"/>
      <c r="O91" s="420"/>
      <c r="P91" s="420"/>
      <c r="Q91" s="420"/>
      <c r="R91" s="420"/>
      <c r="S91" s="420"/>
      <c r="T91" s="420"/>
      <c r="U91" s="420"/>
      <c r="V91" s="420"/>
      <c r="W91" s="420"/>
      <c r="X91" s="420"/>
      <c r="Y91" s="420"/>
      <c r="Z91" s="420"/>
      <c r="AA91" s="420"/>
      <c r="AB91" s="420"/>
      <c r="AC91" s="420"/>
      <c r="AD91" s="420"/>
      <c r="AE91" s="420"/>
      <c r="AF91" s="420"/>
      <c r="AG91" s="420"/>
      <c r="AH91" s="420"/>
      <c r="AI91" s="420"/>
      <c r="AJ91" s="420"/>
      <c r="AK91" s="420"/>
      <c r="AL91" s="420"/>
      <c r="AM91" s="420"/>
      <c r="AN91" s="420"/>
      <c r="AO91" s="420"/>
      <c r="AP91" s="420"/>
      <c r="AQ91" s="420"/>
    </row>
    <row r="92" spans="1:43" x14ac:dyDescent="0.2">
      <c r="A92" s="415"/>
      <c r="B92" s="415"/>
      <c r="C92" s="420"/>
      <c r="D92" s="422"/>
      <c r="E92" s="419"/>
      <c r="F92" s="419"/>
      <c r="G92" s="420"/>
      <c r="H92" s="420"/>
      <c r="I92" s="420"/>
      <c r="J92" s="420"/>
      <c r="K92" s="420"/>
      <c r="L92" s="420"/>
      <c r="M92" s="420"/>
      <c r="N92" s="420"/>
      <c r="O92" s="420"/>
      <c r="P92" s="420"/>
      <c r="Q92" s="420"/>
      <c r="R92" s="420"/>
      <c r="S92" s="420"/>
      <c r="T92" s="420"/>
      <c r="U92" s="420"/>
      <c r="V92" s="420"/>
      <c r="W92" s="420"/>
      <c r="X92" s="420"/>
      <c r="Y92" s="420"/>
      <c r="Z92" s="420"/>
      <c r="AA92" s="420"/>
      <c r="AB92" s="420"/>
      <c r="AC92" s="420"/>
      <c r="AD92" s="420"/>
      <c r="AE92" s="420"/>
      <c r="AF92" s="420"/>
      <c r="AG92" s="420"/>
      <c r="AH92" s="420"/>
      <c r="AI92" s="420"/>
      <c r="AJ92" s="420"/>
      <c r="AK92" s="420"/>
      <c r="AL92" s="420"/>
      <c r="AM92" s="420"/>
      <c r="AN92" s="420"/>
      <c r="AO92" s="420"/>
      <c r="AP92" s="420"/>
      <c r="AQ92" s="420"/>
    </row>
    <row r="93" spans="1:43" x14ac:dyDescent="0.2">
      <c r="A93" s="415"/>
      <c r="B93" s="415"/>
      <c r="C93" s="420"/>
      <c r="D93" s="422"/>
      <c r="E93" s="419"/>
      <c r="F93" s="419"/>
      <c r="G93" s="420"/>
      <c r="H93" s="420"/>
      <c r="I93" s="420"/>
      <c r="J93" s="420"/>
      <c r="K93" s="420"/>
      <c r="L93" s="420"/>
      <c r="M93" s="420"/>
      <c r="N93" s="420"/>
      <c r="O93" s="420"/>
      <c r="P93" s="420"/>
      <c r="Q93" s="420"/>
      <c r="R93" s="420"/>
      <c r="S93" s="420"/>
      <c r="T93" s="420"/>
      <c r="U93" s="420"/>
      <c r="V93" s="420"/>
      <c r="W93" s="420"/>
      <c r="X93" s="420"/>
      <c r="Y93" s="420"/>
      <c r="Z93" s="420"/>
      <c r="AA93" s="420"/>
      <c r="AB93" s="420"/>
      <c r="AC93" s="420"/>
      <c r="AD93" s="420"/>
      <c r="AE93" s="420"/>
      <c r="AF93" s="420"/>
      <c r="AG93" s="420"/>
      <c r="AH93" s="420"/>
      <c r="AI93" s="420"/>
      <c r="AJ93" s="420"/>
      <c r="AK93" s="420"/>
      <c r="AL93" s="420"/>
      <c r="AM93" s="420"/>
      <c r="AN93" s="420"/>
      <c r="AO93" s="420"/>
      <c r="AP93" s="420"/>
      <c r="AQ93" s="420"/>
    </row>
    <row r="94" spans="1:43" x14ac:dyDescent="0.2">
      <c r="A94" s="415"/>
      <c r="B94" s="415"/>
      <c r="C94" s="420"/>
      <c r="D94" s="422"/>
      <c r="E94" s="419"/>
      <c r="F94" s="419"/>
      <c r="G94" s="420"/>
      <c r="H94" s="420"/>
      <c r="I94" s="420"/>
      <c r="J94" s="420"/>
      <c r="K94" s="420"/>
      <c r="L94" s="420"/>
      <c r="M94" s="420"/>
      <c r="N94" s="420"/>
      <c r="O94" s="420"/>
      <c r="P94" s="420"/>
      <c r="Q94" s="420"/>
      <c r="R94" s="420"/>
      <c r="S94" s="420"/>
      <c r="T94" s="420"/>
      <c r="U94" s="420"/>
      <c r="V94" s="420"/>
      <c r="W94" s="420"/>
      <c r="X94" s="420"/>
      <c r="Y94" s="420"/>
      <c r="Z94" s="420"/>
      <c r="AA94" s="420"/>
      <c r="AB94" s="420"/>
      <c r="AC94" s="420"/>
      <c r="AD94" s="420"/>
      <c r="AE94" s="420"/>
      <c r="AF94" s="420"/>
      <c r="AG94" s="420"/>
      <c r="AH94" s="420"/>
      <c r="AI94" s="420"/>
      <c r="AJ94" s="420"/>
      <c r="AK94" s="420"/>
      <c r="AL94" s="420"/>
      <c r="AM94" s="420"/>
      <c r="AN94" s="420"/>
      <c r="AO94" s="420"/>
      <c r="AP94" s="420"/>
      <c r="AQ94" s="420"/>
    </row>
    <row r="95" spans="1:43" x14ac:dyDescent="0.2">
      <c r="A95" s="415"/>
      <c r="B95" s="415"/>
      <c r="C95" s="420"/>
      <c r="D95" s="422"/>
      <c r="E95" s="419"/>
      <c r="F95" s="419"/>
      <c r="G95" s="420"/>
      <c r="H95" s="420"/>
      <c r="I95" s="420"/>
      <c r="J95" s="420"/>
      <c r="K95" s="420"/>
      <c r="L95" s="420"/>
      <c r="M95" s="420"/>
      <c r="N95" s="420"/>
      <c r="O95" s="420"/>
      <c r="P95" s="420"/>
      <c r="Q95" s="420"/>
      <c r="R95" s="420"/>
      <c r="S95" s="420"/>
      <c r="T95" s="420"/>
      <c r="U95" s="420"/>
      <c r="V95" s="420"/>
      <c r="W95" s="420"/>
      <c r="X95" s="420"/>
      <c r="Y95" s="420"/>
      <c r="Z95" s="420"/>
      <c r="AA95" s="420"/>
      <c r="AB95" s="420"/>
      <c r="AC95" s="420"/>
      <c r="AD95" s="420"/>
      <c r="AE95" s="420"/>
      <c r="AF95" s="420"/>
      <c r="AG95" s="420"/>
      <c r="AH95" s="420"/>
      <c r="AI95" s="420"/>
      <c r="AJ95" s="420"/>
      <c r="AK95" s="420"/>
      <c r="AL95" s="420"/>
      <c r="AM95" s="420"/>
      <c r="AN95" s="420"/>
      <c r="AO95" s="420"/>
      <c r="AP95" s="420"/>
      <c r="AQ95" s="420"/>
    </row>
    <row r="96" spans="1:43" x14ac:dyDescent="0.2">
      <c r="A96" s="415"/>
      <c r="B96" s="415"/>
      <c r="C96" s="420"/>
      <c r="D96" s="422"/>
      <c r="E96" s="419"/>
      <c r="F96" s="419"/>
      <c r="G96" s="420"/>
      <c r="H96" s="420"/>
      <c r="I96" s="420"/>
      <c r="J96" s="420"/>
      <c r="K96" s="420"/>
      <c r="L96" s="420"/>
      <c r="M96" s="420"/>
      <c r="N96" s="420"/>
      <c r="O96" s="420"/>
      <c r="P96" s="420"/>
      <c r="Q96" s="420"/>
      <c r="R96" s="420"/>
      <c r="S96" s="420"/>
      <c r="T96" s="420"/>
      <c r="U96" s="420"/>
      <c r="V96" s="420"/>
      <c r="W96" s="420"/>
      <c r="X96" s="420"/>
      <c r="Y96" s="420"/>
      <c r="Z96" s="420"/>
      <c r="AA96" s="420"/>
      <c r="AB96" s="420"/>
      <c r="AC96" s="420"/>
      <c r="AD96" s="420"/>
      <c r="AE96" s="420"/>
      <c r="AF96" s="420"/>
      <c r="AG96" s="420"/>
      <c r="AH96" s="420"/>
      <c r="AI96" s="420"/>
      <c r="AJ96" s="420"/>
      <c r="AK96" s="420"/>
      <c r="AL96" s="420"/>
      <c r="AM96" s="420"/>
      <c r="AN96" s="420"/>
      <c r="AO96" s="420"/>
      <c r="AP96" s="420"/>
      <c r="AQ96" s="420"/>
    </row>
    <row r="97" spans="1:43" x14ac:dyDescent="0.2">
      <c r="A97" s="415"/>
      <c r="B97" s="415"/>
      <c r="C97" s="420"/>
      <c r="D97" s="422"/>
      <c r="E97" s="419"/>
      <c r="F97" s="419"/>
      <c r="G97" s="420"/>
      <c r="H97" s="420"/>
      <c r="I97" s="420"/>
      <c r="J97" s="420"/>
      <c r="K97" s="420"/>
      <c r="L97" s="420"/>
      <c r="M97" s="420"/>
      <c r="N97" s="420"/>
      <c r="O97" s="420"/>
      <c r="P97" s="420"/>
      <c r="Q97" s="420"/>
      <c r="R97" s="420"/>
      <c r="S97" s="420"/>
      <c r="T97" s="420"/>
      <c r="U97" s="420"/>
      <c r="V97" s="420"/>
      <c r="W97" s="420"/>
      <c r="X97" s="420"/>
      <c r="Y97" s="420"/>
      <c r="Z97" s="420"/>
      <c r="AA97" s="420"/>
      <c r="AB97" s="420"/>
      <c r="AC97" s="420"/>
      <c r="AD97" s="420"/>
      <c r="AE97" s="420"/>
      <c r="AF97" s="420"/>
      <c r="AG97" s="420"/>
      <c r="AH97" s="420"/>
      <c r="AI97" s="420"/>
      <c r="AJ97" s="420"/>
      <c r="AK97" s="420"/>
      <c r="AL97" s="420"/>
      <c r="AM97" s="420"/>
      <c r="AN97" s="420"/>
      <c r="AO97" s="420"/>
      <c r="AP97" s="420"/>
      <c r="AQ97" s="420"/>
    </row>
    <row r="98" spans="1:43" x14ac:dyDescent="0.2">
      <c r="A98" s="415"/>
      <c r="B98" s="415"/>
      <c r="C98" s="420"/>
      <c r="D98" s="422"/>
      <c r="E98" s="419"/>
      <c r="F98" s="419"/>
      <c r="G98" s="420"/>
      <c r="H98" s="420"/>
      <c r="I98" s="420"/>
      <c r="J98" s="420"/>
      <c r="K98" s="420"/>
      <c r="L98" s="420"/>
      <c r="M98" s="420"/>
      <c r="N98" s="420"/>
      <c r="O98" s="420"/>
      <c r="P98" s="420"/>
      <c r="Q98" s="420"/>
      <c r="R98" s="420"/>
      <c r="S98" s="420"/>
      <c r="T98" s="420"/>
      <c r="U98" s="420"/>
      <c r="V98" s="420"/>
      <c r="W98" s="420"/>
      <c r="X98" s="420"/>
      <c r="Y98" s="420"/>
      <c r="Z98" s="420"/>
      <c r="AA98" s="420"/>
      <c r="AB98" s="420"/>
      <c r="AC98" s="420"/>
      <c r="AD98" s="420"/>
      <c r="AE98" s="420"/>
      <c r="AF98" s="420"/>
      <c r="AG98" s="420"/>
      <c r="AH98" s="420"/>
      <c r="AI98" s="420"/>
      <c r="AJ98" s="420"/>
      <c r="AK98" s="420"/>
      <c r="AL98" s="420"/>
      <c r="AM98" s="420"/>
      <c r="AN98" s="420"/>
      <c r="AO98" s="420"/>
      <c r="AP98" s="420"/>
      <c r="AQ98" s="420"/>
    </row>
    <row r="99" spans="1:43" x14ac:dyDescent="0.2">
      <c r="A99" s="415"/>
      <c r="B99" s="415"/>
      <c r="C99" s="420"/>
      <c r="D99" s="422"/>
      <c r="E99" s="419"/>
      <c r="F99" s="419"/>
      <c r="G99" s="420"/>
      <c r="H99" s="420"/>
      <c r="I99" s="420"/>
      <c r="J99" s="420"/>
      <c r="K99" s="420"/>
      <c r="L99" s="420"/>
      <c r="M99" s="420"/>
      <c r="N99" s="420"/>
      <c r="O99" s="420"/>
      <c r="P99" s="420"/>
      <c r="Q99" s="420"/>
      <c r="R99" s="420"/>
      <c r="S99" s="420"/>
      <c r="T99" s="420"/>
      <c r="U99" s="420"/>
      <c r="V99" s="420"/>
      <c r="W99" s="420"/>
      <c r="X99" s="420"/>
      <c r="Y99" s="420"/>
      <c r="Z99" s="420"/>
      <c r="AA99" s="420"/>
      <c r="AB99" s="420"/>
      <c r="AC99" s="420"/>
      <c r="AD99" s="420"/>
      <c r="AE99" s="420"/>
      <c r="AF99" s="420"/>
      <c r="AG99" s="420"/>
      <c r="AH99" s="420"/>
      <c r="AI99" s="420"/>
      <c r="AJ99" s="420"/>
      <c r="AK99" s="420"/>
      <c r="AL99" s="420"/>
      <c r="AM99" s="420"/>
      <c r="AN99" s="420"/>
      <c r="AO99" s="420"/>
      <c r="AP99" s="420"/>
      <c r="AQ99" s="420"/>
    </row>
    <row r="100" spans="1:43" x14ac:dyDescent="0.2">
      <c r="A100" s="415"/>
      <c r="B100" s="415"/>
      <c r="C100" s="420"/>
      <c r="D100" s="422"/>
      <c r="E100" s="419"/>
      <c r="F100" s="419"/>
      <c r="G100" s="420"/>
      <c r="H100" s="420"/>
      <c r="I100" s="420"/>
      <c r="J100" s="420"/>
      <c r="K100" s="420"/>
      <c r="L100" s="420"/>
      <c r="M100" s="420"/>
      <c r="N100" s="420"/>
      <c r="O100" s="420"/>
      <c r="P100" s="420"/>
      <c r="Q100" s="420"/>
      <c r="R100" s="420"/>
      <c r="S100" s="420"/>
      <c r="T100" s="420"/>
      <c r="U100" s="420"/>
      <c r="V100" s="420"/>
      <c r="W100" s="420"/>
      <c r="X100" s="420"/>
      <c r="Y100" s="420"/>
      <c r="Z100" s="420"/>
      <c r="AA100" s="420"/>
      <c r="AB100" s="420"/>
      <c r="AC100" s="420"/>
      <c r="AD100" s="420"/>
      <c r="AE100" s="420"/>
      <c r="AF100" s="420"/>
      <c r="AG100" s="420"/>
      <c r="AH100" s="420"/>
      <c r="AI100" s="420"/>
      <c r="AJ100" s="420"/>
      <c r="AK100" s="420"/>
      <c r="AL100" s="420"/>
      <c r="AM100" s="420"/>
      <c r="AN100" s="420"/>
      <c r="AO100" s="420"/>
      <c r="AP100" s="420"/>
      <c r="AQ100" s="420"/>
    </row>
    <row r="101" spans="1:43" x14ac:dyDescent="0.2">
      <c r="A101" s="415"/>
      <c r="B101" s="415"/>
      <c r="C101" s="420"/>
      <c r="D101" s="422"/>
      <c r="E101" s="419"/>
      <c r="F101" s="419"/>
      <c r="G101" s="420"/>
      <c r="H101" s="420"/>
      <c r="I101" s="420"/>
      <c r="J101" s="420"/>
      <c r="K101" s="420"/>
      <c r="L101" s="420"/>
      <c r="M101" s="420"/>
      <c r="N101" s="420"/>
      <c r="O101" s="420"/>
      <c r="P101" s="420"/>
      <c r="Q101" s="420"/>
      <c r="R101" s="420"/>
      <c r="S101" s="420"/>
      <c r="T101" s="420"/>
      <c r="U101" s="420"/>
      <c r="V101" s="420"/>
      <c r="W101" s="420"/>
      <c r="X101" s="420"/>
      <c r="Y101" s="420"/>
      <c r="Z101" s="420"/>
      <c r="AA101" s="420"/>
      <c r="AB101" s="420"/>
      <c r="AC101" s="420"/>
      <c r="AD101" s="420"/>
      <c r="AE101" s="420"/>
      <c r="AF101" s="420"/>
      <c r="AG101" s="420"/>
      <c r="AH101" s="420"/>
      <c r="AI101" s="420"/>
      <c r="AJ101" s="420"/>
      <c r="AK101" s="420"/>
      <c r="AL101" s="420"/>
      <c r="AM101" s="420"/>
      <c r="AN101" s="420"/>
      <c r="AO101" s="420"/>
      <c r="AP101" s="420"/>
      <c r="AQ101" s="420"/>
    </row>
    <row r="102" spans="1:43" x14ac:dyDescent="0.2">
      <c r="A102" s="415"/>
      <c r="B102" s="415"/>
      <c r="C102" s="420"/>
      <c r="D102" s="422"/>
      <c r="E102" s="419"/>
      <c r="F102" s="419"/>
      <c r="G102" s="420"/>
      <c r="H102" s="420"/>
      <c r="I102" s="420"/>
      <c r="J102" s="420"/>
      <c r="K102" s="420"/>
      <c r="L102" s="420"/>
      <c r="M102" s="420"/>
      <c r="N102" s="420"/>
      <c r="O102" s="420"/>
      <c r="P102" s="420"/>
      <c r="Q102" s="420"/>
      <c r="R102" s="420"/>
      <c r="S102" s="420"/>
      <c r="T102" s="420"/>
      <c r="U102" s="420"/>
      <c r="V102" s="420"/>
      <c r="W102" s="420"/>
      <c r="X102" s="420"/>
      <c r="Y102" s="420"/>
      <c r="Z102" s="420"/>
      <c r="AA102" s="420"/>
      <c r="AB102" s="420"/>
      <c r="AC102" s="420"/>
      <c r="AD102" s="420"/>
      <c r="AE102" s="420"/>
      <c r="AF102" s="420"/>
      <c r="AG102" s="420"/>
      <c r="AH102" s="420"/>
      <c r="AI102" s="420"/>
      <c r="AJ102" s="420"/>
      <c r="AK102" s="420"/>
      <c r="AL102" s="420"/>
      <c r="AM102" s="420"/>
      <c r="AN102" s="420"/>
      <c r="AO102" s="420"/>
      <c r="AP102" s="420"/>
      <c r="AQ102" s="420"/>
    </row>
    <row r="103" spans="1:43" x14ac:dyDescent="0.2">
      <c r="A103" s="415"/>
      <c r="B103" s="415"/>
      <c r="C103" s="420"/>
      <c r="D103" s="422"/>
      <c r="E103" s="419"/>
      <c r="F103" s="419"/>
      <c r="G103" s="420"/>
      <c r="H103" s="420"/>
      <c r="I103" s="420"/>
      <c r="J103" s="420"/>
      <c r="K103" s="420"/>
      <c r="L103" s="420"/>
      <c r="M103" s="420"/>
      <c r="N103" s="420"/>
      <c r="O103" s="420"/>
      <c r="P103" s="420"/>
      <c r="Q103" s="420"/>
      <c r="R103" s="420"/>
      <c r="S103" s="420"/>
      <c r="T103" s="420"/>
      <c r="U103" s="420"/>
      <c r="V103" s="420"/>
      <c r="W103" s="420"/>
      <c r="X103" s="420"/>
      <c r="Y103" s="420"/>
      <c r="Z103" s="420"/>
      <c r="AA103" s="420"/>
      <c r="AB103" s="420"/>
      <c r="AC103" s="420"/>
      <c r="AD103" s="420"/>
      <c r="AE103" s="420"/>
      <c r="AF103" s="420"/>
      <c r="AG103" s="420"/>
      <c r="AH103" s="420"/>
      <c r="AI103" s="420"/>
      <c r="AJ103" s="420"/>
      <c r="AK103" s="420"/>
      <c r="AL103" s="420"/>
      <c r="AM103" s="420"/>
      <c r="AN103" s="420"/>
      <c r="AO103" s="420"/>
      <c r="AP103" s="420"/>
      <c r="AQ103" s="420"/>
    </row>
    <row r="104" spans="1:43" x14ac:dyDescent="0.2">
      <c r="A104" s="415"/>
      <c r="B104" s="415"/>
      <c r="C104" s="420"/>
      <c r="D104" s="422"/>
      <c r="E104" s="419"/>
      <c r="F104" s="419"/>
      <c r="G104" s="420"/>
      <c r="H104" s="420"/>
      <c r="I104" s="420"/>
      <c r="J104" s="420"/>
      <c r="K104" s="420"/>
      <c r="L104" s="420"/>
      <c r="M104" s="420"/>
      <c r="N104" s="420"/>
      <c r="O104" s="420"/>
      <c r="P104" s="420"/>
      <c r="Q104" s="420"/>
      <c r="R104" s="420"/>
      <c r="S104" s="420"/>
      <c r="T104" s="420"/>
      <c r="U104" s="420"/>
      <c r="V104" s="420"/>
      <c r="W104" s="420"/>
      <c r="X104" s="420"/>
      <c r="Y104" s="420"/>
      <c r="Z104" s="420"/>
      <c r="AA104" s="420"/>
      <c r="AB104" s="420"/>
      <c r="AC104" s="420"/>
      <c r="AD104" s="420"/>
      <c r="AE104" s="420"/>
      <c r="AF104" s="420"/>
      <c r="AG104" s="420"/>
      <c r="AH104" s="420"/>
      <c r="AI104" s="420"/>
      <c r="AJ104" s="420"/>
      <c r="AK104" s="420"/>
      <c r="AL104" s="420"/>
      <c r="AM104" s="420"/>
      <c r="AN104" s="420"/>
      <c r="AO104" s="420"/>
      <c r="AP104" s="420"/>
      <c r="AQ104" s="420"/>
    </row>
    <row r="105" spans="1:43" x14ac:dyDescent="0.2">
      <c r="A105" s="415"/>
      <c r="B105" s="415"/>
      <c r="C105" s="420"/>
      <c r="D105" s="422"/>
      <c r="E105" s="419"/>
      <c r="F105" s="419"/>
      <c r="G105" s="420"/>
      <c r="H105" s="420"/>
      <c r="I105" s="420"/>
      <c r="J105" s="420"/>
      <c r="K105" s="420"/>
      <c r="L105" s="420"/>
      <c r="M105" s="420"/>
      <c r="N105" s="420"/>
      <c r="O105" s="420"/>
      <c r="P105" s="420"/>
      <c r="Q105" s="420"/>
      <c r="R105" s="420"/>
      <c r="S105" s="420"/>
      <c r="T105" s="420"/>
      <c r="U105" s="420"/>
      <c r="V105" s="420"/>
      <c r="W105" s="420"/>
      <c r="X105" s="420"/>
      <c r="Y105" s="420"/>
      <c r="Z105" s="420"/>
      <c r="AA105" s="420"/>
      <c r="AB105" s="420"/>
      <c r="AC105" s="420"/>
      <c r="AD105" s="420"/>
      <c r="AE105" s="420"/>
      <c r="AF105" s="420"/>
      <c r="AG105" s="420"/>
      <c r="AH105" s="420"/>
      <c r="AI105" s="420"/>
      <c r="AJ105" s="420"/>
      <c r="AK105" s="420"/>
      <c r="AL105" s="420"/>
      <c r="AM105" s="420"/>
      <c r="AN105" s="420"/>
      <c r="AO105" s="420"/>
      <c r="AP105" s="420"/>
      <c r="AQ105" s="420"/>
    </row>
    <row r="106" spans="1:43" x14ac:dyDescent="0.2">
      <c r="A106" s="415"/>
      <c r="B106" s="415"/>
      <c r="C106" s="420"/>
      <c r="D106" s="422"/>
      <c r="E106" s="419"/>
      <c r="F106" s="419"/>
      <c r="G106" s="420"/>
      <c r="H106" s="420"/>
      <c r="I106" s="420"/>
      <c r="J106" s="420"/>
      <c r="K106" s="420"/>
      <c r="L106" s="420"/>
      <c r="M106" s="420"/>
      <c r="N106" s="420"/>
      <c r="O106" s="420"/>
      <c r="P106" s="420"/>
      <c r="Q106" s="420"/>
      <c r="R106" s="420"/>
      <c r="S106" s="420"/>
      <c r="T106" s="420"/>
      <c r="U106" s="420"/>
      <c r="V106" s="420"/>
      <c r="W106" s="420"/>
      <c r="X106" s="420"/>
      <c r="Y106" s="420"/>
      <c r="Z106" s="420"/>
      <c r="AA106" s="420"/>
      <c r="AB106" s="420"/>
      <c r="AC106" s="420"/>
      <c r="AD106" s="420"/>
      <c r="AE106" s="420"/>
      <c r="AF106" s="420"/>
      <c r="AG106" s="420"/>
      <c r="AH106" s="420"/>
      <c r="AI106" s="420"/>
      <c r="AJ106" s="420"/>
      <c r="AK106" s="420"/>
      <c r="AL106" s="420"/>
      <c r="AM106" s="420"/>
      <c r="AN106" s="420"/>
      <c r="AO106" s="420"/>
      <c r="AP106" s="420"/>
      <c r="AQ106" s="420"/>
    </row>
    <row r="107" spans="1:43" x14ac:dyDescent="0.2">
      <c r="A107" s="415"/>
      <c r="B107" s="415"/>
      <c r="C107" s="420"/>
      <c r="D107" s="422"/>
      <c r="E107" s="419"/>
      <c r="F107" s="419"/>
      <c r="G107" s="420"/>
      <c r="H107" s="420"/>
      <c r="I107" s="420"/>
      <c r="J107" s="420"/>
      <c r="K107" s="420"/>
      <c r="L107" s="420"/>
      <c r="M107" s="420"/>
      <c r="N107" s="420"/>
      <c r="O107" s="420"/>
      <c r="P107" s="420"/>
      <c r="Q107" s="420"/>
      <c r="R107" s="420"/>
      <c r="S107" s="420"/>
      <c r="T107" s="420"/>
      <c r="U107" s="420"/>
      <c r="V107" s="420"/>
      <c r="W107" s="420"/>
      <c r="X107" s="420"/>
      <c r="Y107" s="420"/>
      <c r="Z107" s="420"/>
      <c r="AA107" s="420"/>
      <c r="AB107" s="420"/>
      <c r="AC107" s="420"/>
      <c r="AD107" s="420"/>
      <c r="AE107" s="420"/>
      <c r="AF107" s="420"/>
      <c r="AG107" s="420"/>
      <c r="AH107" s="420"/>
      <c r="AI107" s="420"/>
      <c r="AJ107" s="420"/>
      <c r="AK107" s="420"/>
      <c r="AL107" s="420"/>
      <c r="AM107" s="420"/>
      <c r="AN107" s="420"/>
      <c r="AO107" s="420"/>
      <c r="AP107" s="420"/>
      <c r="AQ107" s="420"/>
    </row>
    <row r="108" spans="1:43" x14ac:dyDescent="0.2">
      <c r="A108" s="415"/>
      <c r="B108" s="415"/>
      <c r="C108" s="420"/>
      <c r="D108" s="422"/>
      <c r="E108" s="419"/>
      <c r="F108" s="419"/>
      <c r="G108" s="420"/>
      <c r="H108" s="420"/>
      <c r="I108" s="420"/>
      <c r="J108" s="420"/>
      <c r="K108" s="420"/>
      <c r="L108" s="420"/>
      <c r="M108" s="420"/>
      <c r="N108" s="420"/>
      <c r="O108" s="420"/>
      <c r="P108" s="420"/>
      <c r="Q108" s="420"/>
      <c r="R108" s="420"/>
      <c r="S108" s="420"/>
      <c r="T108" s="420"/>
      <c r="U108" s="420"/>
      <c r="V108" s="420"/>
      <c r="W108" s="420"/>
      <c r="X108" s="420"/>
      <c r="Y108" s="420"/>
      <c r="Z108" s="420"/>
      <c r="AA108" s="420"/>
      <c r="AB108" s="420"/>
      <c r="AC108" s="420"/>
      <c r="AD108" s="420"/>
      <c r="AE108" s="420"/>
      <c r="AF108" s="420"/>
      <c r="AG108" s="420"/>
      <c r="AH108" s="420"/>
      <c r="AI108" s="420"/>
      <c r="AJ108" s="420"/>
      <c r="AK108" s="420"/>
      <c r="AL108" s="420"/>
      <c r="AM108" s="420"/>
      <c r="AN108" s="420"/>
      <c r="AO108" s="420"/>
      <c r="AP108" s="420"/>
      <c r="AQ108" s="420"/>
    </row>
    <row r="109" spans="1:43" x14ac:dyDescent="0.2">
      <c r="A109" s="415"/>
      <c r="B109" s="415"/>
      <c r="C109" s="420"/>
      <c r="D109" s="422"/>
      <c r="E109" s="419"/>
      <c r="F109" s="419"/>
      <c r="G109" s="420"/>
      <c r="H109" s="420"/>
      <c r="I109" s="420"/>
      <c r="J109" s="420"/>
      <c r="K109" s="420"/>
      <c r="L109" s="420"/>
      <c r="M109" s="420"/>
      <c r="N109" s="420"/>
      <c r="O109" s="420"/>
      <c r="P109" s="420"/>
      <c r="Q109" s="420"/>
      <c r="R109" s="420"/>
      <c r="S109" s="420"/>
      <c r="T109" s="420"/>
      <c r="U109" s="420"/>
      <c r="V109" s="420"/>
      <c r="W109" s="420"/>
      <c r="X109" s="420"/>
      <c r="Y109" s="420"/>
      <c r="Z109" s="420"/>
      <c r="AA109" s="420"/>
      <c r="AB109" s="420"/>
      <c r="AC109" s="420"/>
      <c r="AD109" s="420"/>
      <c r="AE109" s="420"/>
      <c r="AF109" s="420"/>
      <c r="AG109" s="420"/>
      <c r="AH109" s="420"/>
      <c r="AI109" s="420"/>
      <c r="AJ109" s="420"/>
      <c r="AK109" s="420"/>
      <c r="AL109" s="420"/>
      <c r="AM109" s="420"/>
      <c r="AN109" s="420"/>
      <c r="AO109" s="420"/>
      <c r="AP109" s="420"/>
      <c r="AQ109" s="420"/>
    </row>
    <row r="110" spans="1:43" x14ac:dyDescent="0.2">
      <c r="A110" s="415"/>
      <c r="B110" s="415"/>
      <c r="C110" s="420"/>
      <c r="D110" s="422"/>
      <c r="E110" s="419"/>
      <c r="F110" s="419"/>
      <c r="G110" s="420"/>
      <c r="H110" s="420"/>
      <c r="I110" s="420"/>
      <c r="J110" s="420"/>
      <c r="K110" s="420"/>
      <c r="L110" s="420"/>
      <c r="M110" s="420"/>
      <c r="N110" s="420"/>
      <c r="O110" s="420"/>
      <c r="P110" s="420"/>
      <c r="Q110" s="420"/>
      <c r="R110" s="420"/>
      <c r="S110" s="420"/>
      <c r="T110" s="420"/>
      <c r="U110" s="420"/>
      <c r="V110" s="420"/>
      <c r="W110" s="420"/>
      <c r="X110" s="420"/>
      <c r="Y110" s="420"/>
      <c r="Z110" s="420"/>
      <c r="AA110" s="420"/>
      <c r="AB110" s="420"/>
      <c r="AC110" s="420"/>
      <c r="AD110" s="420"/>
      <c r="AE110" s="420"/>
      <c r="AF110" s="420"/>
      <c r="AG110" s="420"/>
      <c r="AH110" s="420"/>
      <c r="AI110" s="420"/>
      <c r="AJ110" s="420"/>
      <c r="AK110" s="420"/>
      <c r="AL110" s="420"/>
      <c r="AM110" s="420"/>
      <c r="AN110" s="420"/>
      <c r="AO110" s="420"/>
      <c r="AP110" s="420"/>
      <c r="AQ110" s="420"/>
    </row>
    <row r="111" spans="1:43" x14ac:dyDescent="0.2">
      <c r="A111" s="415"/>
      <c r="B111" s="415"/>
      <c r="C111" s="420"/>
      <c r="D111" s="422"/>
      <c r="E111" s="419"/>
      <c r="F111" s="419"/>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0"/>
      <c r="AE111" s="420"/>
      <c r="AF111" s="420"/>
      <c r="AG111" s="420"/>
      <c r="AH111" s="420"/>
      <c r="AI111" s="420"/>
      <c r="AJ111" s="420"/>
      <c r="AK111" s="420"/>
      <c r="AL111" s="420"/>
      <c r="AM111" s="420"/>
      <c r="AN111" s="420"/>
      <c r="AO111" s="420"/>
      <c r="AP111" s="420"/>
      <c r="AQ111" s="420"/>
    </row>
    <row r="112" spans="1:43" x14ac:dyDescent="0.2">
      <c r="A112" s="415"/>
      <c r="B112" s="415"/>
      <c r="C112" s="420"/>
      <c r="D112" s="422"/>
      <c r="E112" s="419"/>
      <c r="F112" s="419"/>
      <c r="G112" s="420"/>
      <c r="H112" s="420"/>
      <c r="I112" s="420"/>
      <c r="J112" s="420"/>
      <c r="K112" s="420"/>
      <c r="L112" s="420"/>
      <c r="M112" s="420"/>
      <c r="N112" s="420"/>
      <c r="O112" s="420"/>
      <c r="P112" s="420"/>
      <c r="Q112" s="420"/>
      <c r="R112" s="420"/>
      <c r="S112" s="420"/>
      <c r="T112" s="420"/>
      <c r="U112" s="420"/>
      <c r="V112" s="420"/>
      <c r="W112" s="420"/>
      <c r="X112" s="420"/>
      <c r="Y112" s="420"/>
      <c r="Z112" s="420"/>
      <c r="AA112" s="420"/>
      <c r="AB112" s="420"/>
      <c r="AC112" s="420"/>
      <c r="AD112" s="420"/>
      <c r="AE112" s="420"/>
      <c r="AF112" s="420"/>
      <c r="AG112" s="420"/>
      <c r="AH112" s="420"/>
      <c r="AI112" s="420"/>
      <c r="AJ112" s="420"/>
      <c r="AK112" s="420"/>
      <c r="AL112" s="420"/>
      <c r="AM112" s="420"/>
      <c r="AN112" s="420"/>
      <c r="AO112" s="420"/>
      <c r="AP112" s="420"/>
      <c r="AQ112" s="420"/>
    </row>
    <row r="113" spans="1:43" x14ac:dyDescent="0.2">
      <c r="A113" s="415"/>
      <c r="B113" s="415"/>
      <c r="C113" s="420"/>
      <c r="D113" s="422"/>
      <c r="E113" s="419"/>
      <c r="F113" s="419"/>
      <c r="G113" s="420"/>
      <c r="H113" s="420"/>
      <c r="I113" s="420"/>
      <c r="J113" s="420"/>
      <c r="K113" s="420"/>
      <c r="L113" s="420"/>
      <c r="M113" s="420"/>
      <c r="N113" s="420"/>
      <c r="O113" s="420"/>
      <c r="P113" s="420"/>
      <c r="Q113" s="420"/>
      <c r="R113" s="420"/>
      <c r="S113" s="420"/>
      <c r="T113" s="420"/>
      <c r="U113" s="420"/>
      <c r="V113" s="420"/>
      <c r="W113" s="420"/>
      <c r="X113" s="420"/>
      <c r="Y113" s="420"/>
      <c r="Z113" s="420"/>
      <c r="AA113" s="420"/>
      <c r="AB113" s="420"/>
      <c r="AC113" s="420"/>
      <c r="AD113" s="420"/>
      <c r="AE113" s="420"/>
      <c r="AF113" s="420"/>
      <c r="AG113" s="420"/>
      <c r="AH113" s="420"/>
      <c r="AI113" s="420"/>
      <c r="AJ113" s="420"/>
      <c r="AK113" s="420"/>
      <c r="AL113" s="420"/>
      <c r="AM113" s="420"/>
      <c r="AN113" s="420"/>
      <c r="AO113" s="420"/>
      <c r="AP113" s="420"/>
      <c r="AQ113" s="420"/>
    </row>
    <row r="114" spans="1:43" x14ac:dyDescent="0.2">
      <c r="A114" s="415"/>
      <c r="B114" s="415"/>
      <c r="C114" s="420"/>
      <c r="D114" s="422"/>
      <c r="E114" s="419"/>
      <c r="F114" s="419"/>
      <c r="G114" s="420"/>
      <c r="H114" s="420"/>
      <c r="I114" s="420"/>
      <c r="J114" s="420"/>
      <c r="K114" s="420"/>
      <c r="L114" s="420"/>
      <c r="M114" s="420"/>
      <c r="N114" s="420"/>
      <c r="O114" s="420"/>
      <c r="P114" s="420"/>
      <c r="Q114" s="420"/>
      <c r="R114" s="420"/>
      <c r="S114" s="420"/>
      <c r="T114" s="420"/>
      <c r="U114" s="420"/>
      <c r="V114" s="420"/>
      <c r="W114" s="420"/>
      <c r="X114" s="420"/>
      <c r="Y114" s="420"/>
      <c r="Z114" s="420"/>
      <c r="AA114" s="420"/>
      <c r="AB114" s="420"/>
      <c r="AC114" s="420"/>
      <c r="AD114" s="420"/>
      <c r="AE114" s="420"/>
      <c r="AF114" s="420"/>
      <c r="AG114" s="420"/>
      <c r="AH114" s="420"/>
      <c r="AI114" s="420"/>
      <c r="AJ114" s="420"/>
      <c r="AK114" s="420"/>
      <c r="AL114" s="420"/>
      <c r="AM114" s="420"/>
      <c r="AN114" s="420"/>
      <c r="AO114" s="420"/>
      <c r="AP114" s="420"/>
      <c r="AQ114" s="420"/>
    </row>
    <row r="115" spans="1:43" x14ac:dyDescent="0.2">
      <c r="A115" s="415"/>
      <c r="B115" s="415"/>
      <c r="C115" s="420"/>
      <c r="D115" s="422"/>
      <c r="E115" s="419"/>
      <c r="F115" s="419"/>
      <c r="G115" s="420"/>
      <c r="H115" s="420"/>
      <c r="I115" s="420"/>
      <c r="J115" s="420"/>
      <c r="K115" s="420"/>
      <c r="L115" s="420"/>
      <c r="M115" s="420"/>
      <c r="N115" s="420"/>
      <c r="O115" s="420"/>
      <c r="P115" s="420"/>
      <c r="Q115" s="420"/>
      <c r="R115" s="420"/>
      <c r="S115" s="420"/>
      <c r="T115" s="420"/>
      <c r="U115" s="420"/>
      <c r="V115" s="420"/>
      <c r="W115" s="420"/>
      <c r="X115" s="420"/>
      <c r="Y115" s="420"/>
      <c r="Z115" s="420"/>
      <c r="AA115" s="420"/>
      <c r="AB115" s="420"/>
      <c r="AC115" s="420"/>
      <c r="AD115" s="420"/>
      <c r="AE115" s="420"/>
      <c r="AF115" s="420"/>
      <c r="AG115" s="420"/>
      <c r="AH115" s="420"/>
      <c r="AI115" s="420"/>
      <c r="AJ115" s="420"/>
      <c r="AK115" s="420"/>
      <c r="AL115" s="420"/>
      <c r="AM115" s="420"/>
      <c r="AN115" s="420"/>
      <c r="AO115" s="420"/>
      <c r="AP115" s="420"/>
      <c r="AQ115" s="420"/>
    </row>
    <row r="116" spans="1:43" x14ac:dyDescent="0.2">
      <c r="A116" s="415"/>
      <c r="B116" s="415"/>
      <c r="C116" s="420"/>
      <c r="D116" s="422"/>
      <c r="E116" s="419"/>
      <c r="F116" s="419"/>
      <c r="G116" s="420"/>
      <c r="H116" s="420"/>
      <c r="I116" s="420"/>
      <c r="J116" s="420"/>
      <c r="K116" s="420"/>
      <c r="L116" s="420"/>
      <c r="M116" s="420"/>
      <c r="N116" s="420"/>
      <c r="O116" s="420"/>
      <c r="P116" s="420"/>
      <c r="Q116" s="420"/>
      <c r="R116" s="420"/>
      <c r="S116" s="420"/>
      <c r="T116" s="420"/>
      <c r="U116" s="420"/>
      <c r="V116" s="420"/>
      <c r="W116" s="420"/>
      <c r="X116" s="420"/>
      <c r="Y116" s="420"/>
      <c r="Z116" s="420"/>
      <c r="AA116" s="420"/>
      <c r="AB116" s="420"/>
      <c r="AC116" s="420"/>
      <c r="AD116" s="420"/>
      <c r="AE116" s="420"/>
      <c r="AF116" s="420"/>
      <c r="AG116" s="420"/>
      <c r="AH116" s="420"/>
      <c r="AI116" s="420"/>
      <c r="AJ116" s="420"/>
      <c r="AK116" s="420"/>
      <c r="AL116" s="420"/>
      <c r="AM116" s="420"/>
      <c r="AN116" s="420"/>
      <c r="AO116" s="420"/>
      <c r="AP116" s="420"/>
      <c r="AQ116" s="420"/>
    </row>
    <row r="117" spans="1:43" x14ac:dyDescent="0.2">
      <c r="A117" s="415"/>
      <c r="B117" s="415"/>
      <c r="C117" s="420"/>
      <c r="D117" s="422"/>
      <c r="E117" s="419"/>
      <c r="F117" s="419"/>
      <c r="G117" s="420"/>
      <c r="H117" s="420"/>
      <c r="I117" s="420"/>
      <c r="J117" s="420"/>
      <c r="K117" s="420"/>
      <c r="L117" s="420"/>
      <c r="M117" s="420"/>
      <c r="N117" s="420"/>
      <c r="O117" s="420"/>
      <c r="P117" s="420"/>
      <c r="Q117" s="420"/>
      <c r="R117" s="420"/>
      <c r="S117" s="420"/>
      <c r="T117" s="420"/>
      <c r="U117" s="420"/>
      <c r="V117" s="420"/>
      <c r="W117" s="420"/>
      <c r="X117" s="420"/>
      <c r="Y117" s="420"/>
      <c r="Z117" s="420"/>
      <c r="AA117" s="420"/>
      <c r="AB117" s="420"/>
      <c r="AC117" s="420"/>
      <c r="AD117" s="420"/>
      <c r="AE117" s="420"/>
      <c r="AF117" s="420"/>
      <c r="AG117" s="420"/>
      <c r="AH117" s="420"/>
      <c r="AI117" s="420"/>
      <c r="AJ117" s="420"/>
      <c r="AK117" s="420"/>
      <c r="AL117" s="420"/>
      <c r="AM117" s="420"/>
      <c r="AN117" s="420"/>
      <c r="AO117" s="420"/>
      <c r="AP117" s="420"/>
      <c r="AQ117" s="420"/>
    </row>
    <row r="118" spans="1:43" x14ac:dyDescent="0.2">
      <c r="A118" s="415"/>
      <c r="B118" s="415"/>
      <c r="C118" s="420"/>
      <c r="D118" s="422"/>
      <c r="E118" s="419"/>
      <c r="F118" s="419"/>
      <c r="G118" s="420"/>
      <c r="H118" s="420"/>
      <c r="I118" s="420"/>
      <c r="J118" s="420"/>
      <c r="K118" s="420"/>
      <c r="L118" s="420"/>
      <c r="M118" s="420"/>
      <c r="N118" s="420"/>
      <c r="O118" s="420"/>
      <c r="P118" s="420"/>
      <c r="Q118" s="420"/>
      <c r="R118" s="420"/>
      <c r="S118" s="420"/>
      <c r="T118" s="420"/>
      <c r="U118" s="420"/>
      <c r="V118" s="420"/>
      <c r="W118" s="420"/>
      <c r="X118" s="420"/>
      <c r="Y118" s="420"/>
      <c r="Z118" s="420"/>
      <c r="AA118" s="420"/>
      <c r="AB118" s="420"/>
      <c r="AC118" s="420"/>
      <c r="AD118" s="420"/>
      <c r="AE118" s="420"/>
      <c r="AF118" s="420"/>
      <c r="AG118" s="420"/>
      <c r="AH118" s="420"/>
      <c r="AI118" s="420"/>
      <c r="AJ118" s="420"/>
      <c r="AK118" s="420"/>
      <c r="AL118" s="420"/>
      <c r="AM118" s="420"/>
      <c r="AN118" s="420"/>
      <c r="AO118" s="420"/>
      <c r="AP118" s="420"/>
      <c r="AQ118" s="420"/>
    </row>
    <row r="119" spans="1:43" x14ac:dyDescent="0.2">
      <c r="A119" s="415"/>
      <c r="B119" s="415"/>
      <c r="C119" s="420"/>
      <c r="D119" s="422"/>
      <c r="E119" s="419"/>
      <c r="F119" s="419"/>
      <c r="G119" s="420"/>
      <c r="H119" s="420"/>
      <c r="I119" s="420"/>
      <c r="J119" s="420"/>
      <c r="K119" s="420"/>
      <c r="L119" s="420"/>
      <c r="M119" s="420"/>
      <c r="N119" s="420"/>
      <c r="O119" s="420"/>
      <c r="P119" s="420"/>
      <c r="Q119" s="420"/>
      <c r="R119" s="420"/>
      <c r="S119" s="420"/>
      <c r="T119" s="420"/>
      <c r="U119" s="420"/>
      <c r="V119" s="420"/>
      <c r="W119" s="420"/>
      <c r="X119" s="420"/>
      <c r="Y119" s="420"/>
      <c r="Z119" s="420"/>
      <c r="AA119" s="420"/>
      <c r="AB119" s="420"/>
      <c r="AC119" s="420"/>
      <c r="AD119" s="420"/>
      <c r="AE119" s="420"/>
      <c r="AF119" s="420"/>
      <c r="AG119" s="420"/>
      <c r="AH119" s="420"/>
      <c r="AI119" s="420"/>
      <c r="AJ119" s="420"/>
      <c r="AK119" s="420"/>
      <c r="AL119" s="420"/>
      <c r="AM119" s="420"/>
      <c r="AN119" s="420"/>
      <c r="AO119" s="420"/>
      <c r="AP119" s="420"/>
      <c r="AQ119" s="420"/>
    </row>
    <row r="120" spans="1:43" x14ac:dyDescent="0.2">
      <c r="A120" s="415"/>
      <c r="B120" s="415"/>
      <c r="C120" s="420"/>
      <c r="D120" s="422"/>
      <c r="E120" s="419"/>
      <c r="F120" s="419"/>
      <c r="G120" s="420"/>
      <c r="H120" s="420"/>
      <c r="I120" s="420"/>
      <c r="J120" s="420"/>
      <c r="K120" s="420"/>
      <c r="L120" s="420"/>
      <c r="M120" s="420"/>
      <c r="N120" s="420"/>
      <c r="O120" s="420"/>
      <c r="P120" s="420"/>
      <c r="Q120" s="420"/>
      <c r="R120" s="420"/>
      <c r="S120" s="420"/>
      <c r="T120" s="420"/>
      <c r="U120" s="420"/>
      <c r="V120" s="420"/>
      <c r="W120" s="420"/>
      <c r="X120" s="420"/>
      <c r="Y120" s="420"/>
      <c r="Z120" s="420"/>
      <c r="AA120" s="420"/>
      <c r="AB120" s="420"/>
      <c r="AC120" s="420"/>
      <c r="AD120" s="420"/>
      <c r="AE120" s="420"/>
      <c r="AF120" s="420"/>
      <c r="AG120" s="420"/>
      <c r="AH120" s="420"/>
      <c r="AI120" s="420"/>
      <c r="AJ120" s="420"/>
      <c r="AK120" s="420"/>
      <c r="AL120" s="420"/>
      <c r="AM120" s="420"/>
      <c r="AN120" s="420"/>
      <c r="AO120" s="420"/>
      <c r="AP120" s="420"/>
      <c r="AQ120" s="420"/>
    </row>
    <row r="121" spans="1:43" x14ac:dyDescent="0.2">
      <c r="A121" s="415"/>
      <c r="B121" s="415"/>
      <c r="C121" s="420"/>
      <c r="D121" s="422"/>
      <c r="E121" s="419"/>
      <c r="F121" s="419"/>
      <c r="G121" s="420"/>
      <c r="H121" s="420"/>
      <c r="I121" s="420"/>
      <c r="J121" s="420"/>
      <c r="K121" s="420"/>
      <c r="L121" s="420"/>
      <c r="M121" s="420"/>
      <c r="N121" s="420"/>
      <c r="O121" s="420"/>
      <c r="P121" s="420"/>
      <c r="Q121" s="420"/>
      <c r="R121" s="420"/>
      <c r="S121" s="420"/>
      <c r="T121" s="420"/>
      <c r="U121" s="420"/>
      <c r="V121" s="420"/>
      <c r="W121" s="420"/>
      <c r="X121" s="420"/>
      <c r="Y121" s="420"/>
      <c r="Z121" s="420"/>
      <c r="AA121" s="420"/>
      <c r="AB121" s="420"/>
      <c r="AC121" s="420"/>
      <c r="AD121" s="420"/>
      <c r="AE121" s="420"/>
      <c r="AF121" s="420"/>
      <c r="AG121" s="420"/>
      <c r="AH121" s="420"/>
      <c r="AI121" s="420"/>
      <c r="AJ121" s="420"/>
      <c r="AK121" s="420"/>
      <c r="AL121" s="420"/>
      <c r="AM121" s="420"/>
      <c r="AN121" s="420"/>
      <c r="AO121" s="420"/>
      <c r="AP121" s="420"/>
      <c r="AQ121" s="420"/>
    </row>
    <row r="122" spans="1:43" x14ac:dyDescent="0.2">
      <c r="A122" s="415"/>
      <c r="B122" s="415"/>
      <c r="C122" s="420"/>
      <c r="D122" s="422"/>
      <c r="E122" s="419"/>
      <c r="F122" s="419"/>
      <c r="G122" s="420"/>
      <c r="H122" s="420"/>
      <c r="I122" s="420"/>
      <c r="J122" s="420"/>
      <c r="K122" s="420"/>
      <c r="L122" s="420"/>
      <c r="M122" s="420"/>
      <c r="N122" s="420"/>
      <c r="O122" s="420"/>
      <c r="P122" s="420"/>
      <c r="Q122" s="420"/>
      <c r="R122" s="420"/>
      <c r="S122" s="420"/>
      <c r="T122" s="420"/>
      <c r="U122" s="420"/>
      <c r="V122" s="420"/>
      <c r="W122" s="420"/>
      <c r="X122" s="420"/>
      <c r="Y122" s="420"/>
      <c r="Z122" s="420"/>
      <c r="AA122" s="420"/>
      <c r="AB122" s="420"/>
      <c r="AC122" s="420"/>
      <c r="AD122" s="420"/>
      <c r="AE122" s="420"/>
      <c r="AF122" s="420"/>
      <c r="AG122" s="420"/>
      <c r="AH122" s="420"/>
      <c r="AI122" s="420"/>
      <c r="AJ122" s="420"/>
      <c r="AK122" s="420"/>
      <c r="AL122" s="420"/>
      <c r="AM122" s="420"/>
      <c r="AN122" s="420"/>
      <c r="AO122" s="420"/>
      <c r="AP122" s="420"/>
      <c r="AQ122" s="420"/>
    </row>
    <row r="123" spans="1:43" x14ac:dyDescent="0.2">
      <c r="A123" s="415"/>
      <c r="B123" s="415"/>
      <c r="C123" s="420"/>
      <c r="D123" s="422"/>
      <c r="E123" s="419"/>
      <c r="F123" s="419"/>
      <c r="G123" s="420"/>
      <c r="H123" s="420"/>
      <c r="I123" s="420"/>
      <c r="J123" s="420"/>
      <c r="K123" s="420"/>
      <c r="L123" s="420"/>
      <c r="M123" s="420"/>
      <c r="N123" s="420"/>
      <c r="O123" s="420"/>
      <c r="P123" s="420"/>
      <c r="Q123" s="420"/>
      <c r="R123" s="420"/>
      <c r="S123" s="420"/>
      <c r="T123" s="420"/>
      <c r="U123" s="420"/>
      <c r="V123" s="420"/>
      <c r="W123" s="420"/>
      <c r="X123" s="420"/>
      <c r="Y123" s="420"/>
      <c r="Z123" s="420"/>
      <c r="AA123" s="420"/>
      <c r="AB123" s="420"/>
      <c r="AC123" s="420"/>
      <c r="AD123" s="420"/>
      <c r="AE123" s="420"/>
      <c r="AF123" s="420"/>
      <c r="AG123" s="420"/>
      <c r="AH123" s="420"/>
      <c r="AI123" s="420"/>
      <c r="AJ123" s="420"/>
      <c r="AK123" s="420"/>
      <c r="AL123" s="420"/>
      <c r="AM123" s="420"/>
      <c r="AN123" s="420"/>
      <c r="AO123" s="420"/>
      <c r="AP123" s="420"/>
      <c r="AQ123" s="420"/>
    </row>
    <row r="124" spans="1:43" x14ac:dyDescent="0.2">
      <c r="A124" s="415"/>
      <c r="B124" s="415"/>
      <c r="C124" s="420"/>
      <c r="D124" s="422"/>
      <c r="E124" s="419"/>
      <c r="F124" s="419"/>
      <c r="G124" s="420"/>
      <c r="H124" s="420"/>
      <c r="I124" s="420"/>
      <c r="J124" s="420"/>
      <c r="K124" s="420"/>
      <c r="L124" s="420"/>
      <c r="M124" s="420"/>
      <c r="N124" s="420"/>
      <c r="O124" s="420"/>
      <c r="P124" s="420"/>
      <c r="Q124" s="420"/>
      <c r="R124" s="420"/>
      <c r="S124" s="420"/>
      <c r="T124" s="420"/>
      <c r="U124" s="420"/>
      <c r="V124" s="420"/>
      <c r="W124" s="420"/>
      <c r="X124" s="420"/>
      <c r="Y124" s="420"/>
      <c r="Z124" s="420"/>
      <c r="AA124" s="420"/>
      <c r="AB124" s="420"/>
      <c r="AC124" s="420"/>
      <c r="AD124" s="420"/>
      <c r="AE124" s="420"/>
      <c r="AF124" s="420"/>
      <c r="AG124" s="420"/>
      <c r="AH124" s="420"/>
      <c r="AI124" s="420"/>
      <c r="AJ124" s="420"/>
      <c r="AK124" s="420"/>
      <c r="AL124" s="420"/>
      <c r="AM124" s="420"/>
      <c r="AN124" s="420"/>
      <c r="AO124" s="420"/>
      <c r="AP124" s="420"/>
      <c r="AQ124" s="420"/>
    </row>
    <row r="125" spans="1:43" x14ac:dyDescent="0.2">
      <c r="A125" s="415"/>
      <c r="B125" s="415"/>
      <c r="C125" s="420"/>
      <c r="D125" s="422"/>
      <c r="E125" s="419"/>
      <c r="F125" s="419"/>
      <c r="G125" s="420"/>
      <c r="H125" s="420"/>
      <c r="I125" s="420"/>
      <c r="J125" s="420"/>
      <c r="K125" s="420"/>
      <c r="L125" s="420"/>
      <c r="M125" s="420"/>
      <c r="N125" s="420"/>
      <c r="O125" s="420"/>
      <c r="P125" s="420"/>
      <c r="Q125" s="420"/>
      <c r="R125" s="420"/>
      <c r="S125" s="420"/>
      <c r="T125" s="420"/>
      <c r="U125" s="420"/>
      <c r="V125" s="420"/>
      <c r="W125" s="420"/>
      <c r="X125" s="420"/>
      <c r="Y125" s="420"/>
      <c r="Z125" s="420"/>
      <c r="AA125" s="420"/>
      <c r="AB125" s="420"/>
      <c r="AC125" s="420"/>
      <c r="AD125" s="420"/>
      <c r="AE125" s="420"/>
      <c r="AF125" s="420"/>
      <c r="AG125" s="420"/>
      <c r="AH125" s="420"/>
      <c r="AI125" s="420"/>
      <c r="AJ125" s="420"/>
      <c r="AK125" s="420"/>
      <c r="AL125" s="420"/>
      <c r="AM125" s="420"/>
      <c r="AN125" s="420"/>
      <c r="AO125" s="420"/>
      <c r="AP125" s="420"/>
      <c r="AQ125" s="420"/>
    </row>
    <row r="126" spans="1:43" x14ac:dyDescent="0.2">
      <c r="A126" s="415"/>
      <c r="B126" s="415"/>
      <c r="C126" s="420"/>
      <c r="D126" s="422"/>
      <c r="E126" s="419"/>
      <c r="F126" s="419"/>
      <c r="G126" s="420"/>
      <c r="H126" s="420"/>
      <c r="I126" s="420"/>
      <c r="J126" s="420"/>
      <c r="K126" s="420"/>
      <c r="L126" s="420"/>
      <c r="M126" s="420"/>
      <c r="N126" s="420"/>
      <c r="O126" s="420"/>
      <c r="P126" s="420"/>
      <c r="Q126" s="420"/>
      <c r="R126" s="420"/>
      <c r="S126" s="420"/>
      <c r="T126" s="420"/>
      <c r="U126" s="420"/>
      <c r="V126" s="420"/>
      <c r="W126" s="420"/>
      <c r="X126" s="420"/>
      <c r="Y126" s="420"/>
      <c r="Z126" s="420"/>
      <c r="AA126" s="420"/>
      <c r="AB126" s="420"/>
      <c r="AC126" s="420"/>
      <c r="AD126" s="420"/>
      <c r="AE126" s="420"/>
      <c r="AF126" s="420"/>
      <c r="AG126" s="420"/>
      <c r="AH126" s="420"/>
      <c r="AI126" s="420"/>
      <c r="AJ126" s="420"/>
      <c r="AK126" s="420"/>
      <c r="AL126" s="420"/>
      <c r="AM126" s="420"/>
      <c r="AN126" s="420"/>
      <c r="AO126" s="420"/>
      <c r="AP126" s="420"/>
      <c r="AQ126" s="420"/>
    </row>
    <row r="127" spans="1:43" x14ac:dyDescent="0.2">
      <c r="A127" s="415"/>
      <c r="B127" s="415"/>
      <c r="C127" s="420"/>
      <c r="D127" s="422"/>
      <c r="E127" s="419"/>
      <c r="F127" s="419"/>
      <c r="G127" s="420"/>
      <c r="H127" s="420"/>
      <c r="I127" s="420"/>
      <c r="J127" s="420"/>
      <c r="K127" s="420"/>
      <c r="L127" s="420"/>
      <c r="M127" s="420"/>
      <c r="N127" s="420"/>
      <c r="O127" s="420"/>
      <c r="P127" s="420"/>
      <c r="Q127" s="420"/>
      <c r="R127" s="420"/>
      <c r="S127" s="420"/>
      <c r="T127" s="420"/>
      <c r="U127" s="420"/>
      <c r="V127" s="420"/>
      <c r="W127" s="420"/>
      <c r="X127" s="420"/>
      <c r="Y127" s="420"/>
      <c r="Z127" s="420"/>
      <c r="AA127" s="420"/>
      <c r="AB127" s="420"/>
      <c r="AC127" s="420"/>
      <c r="AD127" s="420"/>
      <c r="AE127" s="420"/>
      <c r="AF127" s="420"/>
      <c r="AG127" s="420"/>
      <c r="AH127" s="420"/>
      <c r="AI127" s="420"/>
      <c r="AJ127" s="420"/>
      <c r="AK127" s="420"/>
      <c r="AL127" s="420"/>
      <c r="AM127" s="420"/>
      <c r="AN127" s="420"/>
      <c r="AO127" s="420"/>
      <c r="AP127" s="420"/>
      <c r="AQ127" s="420"/>
    </row>
    <row r="128" spans="1:43" x14ac:dyDescent="0.2">
      <c r="A128" s="415"/>
      <c r="B128" s="415"/>
      <c r="C128" s="420"/>
      <c r="D128" s="422"/>
      <c r="E128" s="419"/>
      <c r="F128" s="419"/>
      <c r="G128" s="420"/>
      <c r="H128" s="420"/>
      <c r="I128" s="420"/>
      <c r="J128" s="420"/>
      <c r="K128" s="420"/>
      <c r="L128" s="420"/>
      <c r="M128" s="420"/>
      <c r="N128" s="420"/>
      <c r="O128" s="420"/>
      <c r="P128" s="420"/>
      <c r="Q128" s="420"/>
      <c r="R128" s="420"/>
      <c r="S128" s="420"/>
      <c r="T128" s="420"/>
      <c r="U128" s="420"/>
      <c r="V128" s="420"/>
      <c r="W128" s="420"/>
      <c r="X128" s="420"/>
      <c r="Y128" s="420"/>
      <c r="Z128" s="420"/>
      <c r="AA128" s="420"/>
      <c r="AB128" s="420"/>
      <c r="AC128" s="420"/>
      <c r="AD128" s="420"/>
      <c r="AE128" s="420"/>
      <c r="AF128" s="420"/>
      <c r="AG128" s="420"/>
      <c r="AH128" s="420"/>
      <c r="AI128" s="420"/>
      <c r="AJ128" s="420"/>
      <c r="AK128" s="420"/>
      <c r="AL128" s="420"/>
      <c r="AM128" s="420"/>
      <c r="AN128" s="420"/>
      <c r="AO128" s="420"/>
      <c r="AP128" s="420"/>
      <c r="AQ128" s="420"/>
    </row>
    <row r="129" spans="1:43" x14ac:dyDescent="0.2">
      <c r="A129" s="415"/>
      <c r="B129" s="415"/>
      <c r="C129" s="420"/>
      <c r="D129" s="422"/>
      <c r="E129" s="419"/>
      <c r="F129" s="419"/>
      <c r="G129" s="420"/>
      <c r="H129" s="420"/>
      <c r="I129" s="420"/>
      <c r="J129" s="420"/>
      <c r="K129" s="420"/>
      <c r="L129" s="420"/>
      <c r="M129" s="420"/>
      <c r="N129" s="420"/>
      <c r="O129" s="420"/>
      <c r="P129" s="420"/>
      <c r="Q129" s="420"/>
      <c r="R129" s="420"/>
      <c r="S129" s="420"/>
      <c r="T129" s="420"/>
      <c r="U129" s="420"/>
      <c r="V129" s="420"/>
      <c r="W129" s="420"/>
      <c r="X129" s="420"/>
      <c r="Y129" s="420"/>
      <c r="Z129" s="420"/>
      <c r="AA129" s="420"/>
      <c r="AB129" s="420"/>
      <c r="AC129" s="420"/>
      <c r="AD129" s="420"/>
      <c r="AE129" s="420"/>
      <c r="AF129" s="420"/>
      <c r="AG129" s="420"/>
      <c r="AH129" s="420"/>
      <c r="AI129" s="420"/>
      <c r="AJ129" s="420"/>
      <c r="AK129" s="420"/>
      <c r="AL129" s="420"/>
      <c r="AM129" s="420"/>
      <c r="AN129" s="420"/>
      <c r="AO129" s="420"/>
      <c r="AP129" s="420"/>
      <c r="AQ129" s="420"/>
    </row>
    <row r="130" spans="1:43" x14ac:dyDescent="0.2">
      <c r="A130" s="415"/>
      <c r="B130" s="415"/>
      <c r="C130" s="420"/>
      <c r="D130" s="422"/>
      <c r="E130" s="419"/>
      <c r="F130" s="419"/>
      <c r="G130" s="420"/>
      <c r="H130" s="420"/>
      <c r="I130" s="420"/>
      <c r="J130" s="420"/>
      <c r="K130" s="420"/>
      <c r="L130" s="420"/>
      <c r="M130" s="420"/>
      <c r="N130" s="420"/>
      <c r="O130" s="420"/>
      <c r="P130" s="420"/>
      <c r="Q130" s="420"/>
      <c r="R130" s="420"/>
      <c r="S130" s="420"/>
      <c r="T130" s="420"/>
      <c r="U130" s="420"/>
      <c r="V130" s="420"/>
      <c r="W130" s="420"/>
      <c r="X130" s="420"/>
      <c r="Y130" s="420"/>
      <c r="Z130" s="420"/>
      <c r="AA130" s="420"/>
      <c r="AB130" s="420"/>
      <c r="AC130" s="420"/>
      <c r="AD130" s="420"/>
      <c r="AE130" s="420"/>
      <c r="AF130" s="420"/>
      <c r="AG130" s="420"/>
      <c r="AH130" s="420"/>
      <c r="AI130" s="420"/>
      <c r="AJ130" s="420"/>
      <c r="AK130" s="420"/>
      <c r="AL130" s="420"/>
      <c r="AM130" s="420"/>
      <c r="AN130" s="420"/>
      <c r="AO130" s="420"/>
      <c r="AP130" s="420"/>
      <c r="AQ130" s="420"/>
    </row>
    <row r="131" spans="1:43" x14ac:dyDescent="0.2">
      <c r="A131" s="415"/>
      <c r="B131" s="415"/>
      <c r="C131" s="420"/>
      <c r="D131" s="422"/>
      <c r="E131" s="419"/>
      <c r="F131" s="419"/>
      <c r="G131" s="420"/>
      <c r="H131" s="420"/>
      <c r="I131" s="420"/>
      <c r="J131" s="420"/>
      <c r="K131" s="420"/>
      <c r="L131" s="420"/>
      <c r="M131" s="420"/>
      <c r="N131" s="420"/>
      <c r="O131" s="420"/>
      <c r="P131" s="420"/>
      <c r="Q131" s="420"/>
      <c r="R131" s="420"/>
      <c r="S131" s="420"/>
      <c r="T131" s="420"/>
      <c r="U131" s="420"/>
      <c r="V131" s="420"/>
      <c r="W131" s="420"/>
      <c r="X131" s="420"/>
      <c r="Y131" s="420"/>
      <c r="Z131" s="420"/>
      <c r="AA131" s="420"/>
      <c r="AB131" s="420"/>
      <c r="AC131" s="420"/>
      <c r="AD131" s="420"/>
      <c r="AE131" s="420"/>
      <c r="AF131" s="420"/>
      <c r="AG131" s="420"/>
      <c r="AH131" s="420"/>
      <c r="AI131" s="420"/>
      <c r="AJ131" s="420"/>
      <c r="AK131" s="420"/>
      <c r="AL131" s="420"/>
      <c r="AM131" s="420"/>
      <c r="AN131" s="420"/>
      <c r="AO131" s="420"/>
      <c r="AP131" s="420"/>
      <c r="AQ131" s="420"/>
    </row>
    <row r="132" spans="1:43" x14ac:dyDescent="0.2">
      <c r="A132" s="415"/>
      <c r="B132" s="415"/>
      <c r="C132" s="420"/>
      <c r="D132" s="422"/>
      <c r="E132" s="419"/>
      <c r="F132" s="419"/>
      <c r="G132" s="420"/>
      <c r="H132" s="420"/>
      <c r="I132" s="420"/>
      <c r="J132" s="420"/>
      <c r="K132" s="420"/>
      <c r="L132" s="420"/>
      <c r="M132" s="420"/>
      <c r="N132" s="420"/>
      <c r="O132" s="420"/>
      <c r="P132" s="420"/>
      <c r="Q132" s="420"/>
      <c r="R132" s="420"/>
      <c r="S132" s="420"/>
      <c r="T132" s="420"/>
      <c r="U132" s="420"/>
      <c r="V132" s="420"/>
      <c r="W132" s="420"/>
      <c r="X132" s="420"/>
      <c r="Y132" s="420"/>
      <c r="Z132" s="420"/>
      <c r="AA132" s="420"/>
      <c r="AB132" s="420"/>
      <c r="AC132" s="420"/>
      <c r="AD132" s="420"/>
      <c r="AE132" s="420"/>
      <c r="AF132" s="420"/>
      <c r="AG132" s="420"/>
      <c r="AH132" s="420"/>
      <c r="AI132" s="420"/>
      <c r="AJ132" s="420"/>
      <c r="AK132" s="420"/>
      <c r="AL132" s="420"/>
      <c r="AM132" s="420"/>
      <c r="AN132" s="420"/>
      <c r="AO132" s="420"/>
      <c r="AP132" s="420"/>
      <c r="AQ132" s="420"/>
    </row>
    <row r="133" spans="1:43" x14ac:dyDescent="0.2">
      <c r="A133" s="415"/>
      <c r="B133" s="415"/>
      <c r="C133" s="420"/>
      <c r="D133" s="422"/>
      <c r="E133" s="419"/>
      <c r="F133" s="419"/>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0"/>
      <c r="AD133" s="420"/>
      <c r="AE133" s="420"/>
      <c r="AF133" s="420"/>
      <c r="AG133" s="420"/>
      <c r="AH133" s="420"/>
      <c r="AI133" s="420"/>
      <c r="AJ133" s="420"/>
      <c r="AK133" s="420"/>
      <c r="AL133" s="420"/>
      <c r="AM133" s="420"/>
      <c r="AN133" s="420"/>
      <c r="AO133" s="420"/>
      <c r="AP133" s="420"/>
      <c r="AQ133" s="420"/>
    </row>
    <row r="134" spans="1:43" x14ac:dyDescent="0.2">
      <c r="A134" s="415"/>
      <c r="B134" s="415"/>
      <c r="C134" s="420"/>
      <c r="D134" s="422"/>
      <c r="E134" s="419"/>
      <c r="F134" s="419"/>
      <c r="G134" s="420"/>
      <c r="H134" s="420"/>
      <c r="I134" s="420"/>
      <c r="J134" s="420"/>
      <c r="K134" s="420"/>
      <c r="L134" s="420"/>
      <c r="M134" s="420"/>
      <c r="N134" s="420"/>
      <c r="O134" s="420"/>
      <c r="P134" s="420"/>
      <c r="Q134" s="420"/>
      <c r="R134" s="420"/>
      <c r="S134" s="420"/>
      <c r="T134" s="420"/>
      <c r="U134" s="420"/>
      <c r="V134" s="420"/>
      <c r="W134" s="420"/>
      <c r="X134" s="420"/>
      <c r="Y134" s="420"/>
      <c r="Z134" s="420"/>
      <c r="AA134" s="420"/>
      <c r="AB134" s="420"/>
      <c r="AC134" s="420"/>
      <c r="AD134" s="420"/>
      <c r="AE134" s="420"/>
      <c r="AF134" s="420"/>
      <c r="AG134" s="420"/>
      <c r="AH134" s="420"/>
      <c r="AI134" s="420"/>
      <c r="AJ134" s="420"/>
      <c r="AK134" s="420"/>
      <c r="AL134" s="420"/>
      <c r="AM134" s="420"/>
      <c r="AN134" s="420"/>
      <c r="AO134" s="420"/>
      <c r="AP134" s="420"/>
      <c r="AQ134" s="420"/>
    </row>
    <row r="135" spans="1:43" x14ac:dyDescent="0.2">
      <c r="A135" s="415"/>
      <c r="B135" s="415"/>
      <c r="C135" s="420"/>
      <c r="D135" s="422"/>
      <c r="E135" s="419"/>
      <c r="F135" s="419"/>
      <c r="G135" s="420"/>
      <c r="H135" s="420"/>
      <c r="I135" s="420"/>
      <c r="J135" s="420"/>
      <c r="K135" s="420"/>
      <c r="L135" s="420"/>
      <c r="M135" s="420"/>
      <c r="N135" s="420"/>
      <c r="O135" s="420"/>
      <c r="P135" s="420"/>
      <c r="Q135" s="420"/>
      <c r="R135" s="420"/>
      <c r="S135" s="420"/>
      <c r="T135" s="420"/>
      <c r="U135" s="420"/>
      <c r="V135" s="420"/>
      <c r="W135" s="420"/>
      <c r="X135" s="420"/>
      <c r="Y135" s="420"/>
      <c r="Z135" s="420"/>
      <c r="AA135" s="420"/>
      <c r="AB135" s="420"/>
      <c r="AC135" s="420"/>
      <c r="AD135" s="420"/>
      <c r="AE135" s="420"/>
      <c r="AF135" s="420"/>
      <c r="AG135" s="420"/>
      <c r="AH135" s="420"/>
      <c r="AI135" s="420"/>
      <c r="AJ135" s="420"/>
      <c r="AK135" s="420"/>
      <c r="AL135" s="420"/>
      <c r="AM135" s="420"/>
      <c r="AN135" s="420"/>
      <c r="AO135" s="420"/>
      <c r="AP135" s="420"/>
      <c r="AQ135" s="420"/>
    </row>
    <row r="136" spans="1:43" x14ac:dyDescent="0.2">
      <c r="A136" s="415"/>
      <c r="B136" s="415"/>
      <c r="C136" s="420"/>
      <c r="D136" s="422"/>
      <c r="E136" s="419"/>
      <c r="F136" s="419"/>
      <c r="G136" s="420"/>
      <c r="H136" s="420"/>
      <c r="I136" s="420"/>
      <c r="J136" s="420"/>
      <c r="K136" s="420"/>
      <c r="L136" s="420"/>
      <c r="M136" s="420"/>
      <c r="N136" s="420"/>
      <c r="O136" s="420"/>
      <c r="P136" s="420"/>
      <c r="Q136" s="420"/>
      <c r="R136" s="420"/>
      <c r="S136" s="420"/>
      <c r="T136" s="420"/>
      <c r="U136" s="420"/>
      <c r="V136" s="420"/>
      <c r="W136" s="420"/>
      <c r="X136" s="420"/>
      <c r="Y136" s="420"/>
      <c r="Z136" s="420"/>
      <c r="AA136" s="420"/>
      <c r="AB136" s="420"/>
      <c r="AC136" s="420"/>
      <c r="AD136" s="420"/>
      <c r="AE136" s="420"/>
      <c r="AF136" s="420"/>
      <c r="AG136" s="420"/>
      <c r="AH136" s="420"/>
      <c r="AI136" s="420"/>
      <c r="AJ136" s="420"/>
      <c r="AK136" s="420"/>
      <c r="AL136" s="420"/>
      <c r="AM136" s="420"/>
      <c r="AN136" s="420"/>
      <c r="AO136" s="420"/>
      <c r="AP136" s="420"/>
      <c r="AQ136" s="420"/>
    </row>
    <row r="137" spans="1:43" x14ac:dyDescent="0.2">
      <c r="A137" s="415"/>
      <c r="B137" s="415"/>
      <c r="C137" s="420"/>
      <c r="D137" s="422"/>
      <c r="E137" s="419"/>
      <c r="F137" s="419"/>
      <c r="G137" s="420"/>
      <c r="H137" s="420"/>
      <c r="I137" s="420"/>
      <c r="J137" s="420"/>
      <c r="K137" s="420"/>
      <c r="L137" s="420"/>
      <c r="M137" s="420"/>
      <c r="N137" s="420"/>
      <c r="O137" s="420"/>
      <c r="P137" s="420"/>
      <c r="Q137" s="420"/>
      <c r="R137" s="420"/>
      <c r="S137" s="420"/>
      <c r="T137" s="420"/>
      <c r="U137" s="420"/>
      <c r="V137" s="420"/>
      <c r="W137" s="420"/>
      <c r="X137" s="420"/>
      <c r="Y137" s="420"/>
      <c r="Z137" s="420"/>
      <c r="AA137" s="420"/>
      <c r="AB137" s="420"/>
      <c r="AC137" s="420"/>
      <c r="AD137" s="420"/>
      <c r="AE137" s="420"/>
      <c r="AF137" s="420"/>
      <c r="AG137" s="420"/>
      <c r="AH137" s="420"/>
      <c r="AI137" s="420"/>
      <c r="AJ137" s="420"/>
      <c r="AK137" s="420"/>
      <c r="AL137" s="420"/>
      <c r="AM137" s="420"/>
      <c r="AN137" s="420"/>
      <c r="AO137" s="420"/>
      <c r="AP137" s="420"/>
      <c r="AQ137" s="420"/>
    </row>
    <row r="138" spans="1:43" x14ac:dyDescent="0.2">
      <c r="A138" s="415"/>
      <c r="B138" s="415"/>
      <c r="C138" s="420"/>
      <c r="D138" s="422"/>
      <c r="E138" s="419"/>
      <c r="F138" s="419"/>
      <c r="G138" s="420"/>
      <c r="H138" s="420"/>
      <c r="I138" s="420"/>
      <c r="J138" s="420"/>
      <c r="K138" s="420"/>
      <c r="L138" s="420"/>
      <c r="M138" s="420"/>
      <c r="N138" s="420"/>
      <c r="O138" s="420"/>
      <c r="P138" s="420"/>
      <c r="Q138" s="420"/>
      <c r="R138" s="420"/>
      <c r="S138" s="420"/>
      <c r="T138" s="420"/>
      <c r="U138" s="420"/>
      <c r="V138" s="420"/>
      <c r="W138" s="420"/>
      <c r="X138" s="420"/>
      <c r="Y138" s="420"/>
      <c r="Z138" s="420"/>
      <c r="AA138" s="420"/>
      <c r="AB138" s="420"/>
      <c r="AC138" s="420"/>
      <c r="AD138" s="420"/>
      <c r="AE138" s="420"/>
      <c r="AF138" s="420"/>
      <c r="AG138" s="420"/>
      <c r="AH138" s="420"/>
      <c r="AI138" s="420"/>
      <c r="AJ138" s="420"/>
      <c r="AK138" s="420"/>
      <c r="AL138" s="420"/>
      <c r="AM138" s="420"/>
      <c r="AN138" s="420"/>
      <c r="AO138" s="420"/>
      <c r="AP138" s="420"/>
      <c r="AQ138" s="420"/>
    </row>
    <row r="139" spans="1:43" x14ac:dyDescent="0.2">
      <c r="A139" s="415"/>
      <c r="B139" s="415"/>
      <c r="C139" s="420"/>
      <c r="D139" s="422"/>
      <c r="E139" s="419"/>
      <c r="F139" s="419"/>
      <c r="G139" s="420"/>
      <c r="H139" s="420"/>
      <c r="I139" s="420"/>
      <c r="J139" s="420"/>
      <c r="K139" s="420"/>
      <c r="L139" s="420"/>
      <c r="M139" s="420"/>
      <c r="N139" s="420"/>
      <c r="O139" s="420"/>
      <c r="P139" s="420"/>
      <c r="Q139" s="420"/>
      <c r="R139" s="420"/>
      <c r="S139" s="420"/>
      <c r="T139" s="420"/>
      <c r="U139" s="420"/>
      <c r="V139" s="420"/>
      <c r="W139" s="420"/>
      <c r="X139" s="420"/>
      <c r="Y139" s="420"/>
      <c r="Z139" s="420"/>
      <c r="AA139" s="420"/>
      <c r="AB139" s="420"/>
      <c r="AC139" s="420"/>
      <c r="AD139" s="420"/>
      <c r="AE139" s="420"/>
      <c r="AF139" s="420"/>
      <c r="AG139" s="420"/>
      <c r="AH139" s="420"/>
      <c r="AI139" s="420"/>
      <c r="AJ139" s="420"/>
      <c r="AK139" s="420"/>
      <c r="AL139" s="420"/>
      <c r="AM139" s="420"/>
      <c r="AN139" s="420"/>
      <c r="AO139" s="420"/>
      <c r="AP139" s="420"/>
      <c r="AQ139" s="420"/>
    </row>
    <row r="140" spans="1:43" x14ac:dyDescent="0.2">
      <c r="A140" s="415"/>
      <c r="B140" s="415"/>
      <c r="C140" s="420"/>
      <c r="D140" s="422"/>
      <c r="E140" s="419"/>
      <c r="F140" s="419"/>
      <c r="G140" s="420"/>
      <c r="H140" s="420"/>
      <c r="I140" s="420"/>
      <c r="J140" s="420"/>
      <c r="K140" s="420"/>
      <c r="L140" s="420"/>
      <c r="M140" s="420"/>
      <c r="N140" s="420"/>
      <c r="O140" s="420"/>
      <c r="P140" s="420"/>
      <c r="Q140" s="420"/>
      <c r="R140" s="420"/>
      <c r="S140" s="420"/>
      <c r="T140" s="420"/>
      <c r="U140" s="420"/>
      <c r="V140" s="420"/>
      <c r="W140" s="420"/>
      <c r="X140" s="420"/>
      <c r="Y140" s="420"/>
      <c r="Z140" s="420"/>
      <c r="AA140" s="420"/>
      <c r="AB140" s="420"/>
      <c r="AC140" s="420"/>
      <c r="AD140" s="420"/>
      <c r="AE140" s="420"/>
      <c r="AF140" s="420"/>
      <c r="AG140" s="420"/>
      <c r="AH140" s="420"/>
      <c r="AI140" s="420"/>
      <c r="AJ140" s="420"/>
      <c r="AK140" s="420"/>
      <c r="AL140" s="420"/>
      <c r="AM140" s="420"/>
      <c r="AN140" s="420"/>
      <c r="AO140" s="420"/>
      <c r="AP140" s="420"/>
      <c r="AQ140" s="420"/>
    </row>
    <row r="141" spans="1:43" x14ac:dyDescent="0.2">
      <c r="A141" s="415"/>
      <c r="B141" s="415"/>
      <c r="C141" s="420"/>
      <c r="D141" s="422"/>
      <c r="E141" s="419"/>
      <c r="F141" s="419"/>
      <c r="G141" s="420"/>
      <c r="H141" s="420"/>
      <c r="I141" s="420"/>
      <c r="J141" s="420"/>
      <c r="K141" s="420"/>
      <c r="L141" s="420"/>
      <c r="M141" s="420"/>
      <c r="N141" s="420"/>
      <c r="O141" s="420"/>
      <c r="P141" s="420"/>
      <c r="Q141" s="420"/>
      <c r="R141" s="420"/>
      <c r="S141" s="420"/>
      <c r="T141" s="420"/>
      <c r="U141" s="420"/>
      <c r="V141" s="420"/>
      <c r="W141" s="420"/>
      <c r="X141" s="420"/>
      <c r="Y141" s="420"/>
      <c r="Z141" s="420"/>
      <c r="AA141" s="420"/>
      <c r="AB141" s="420"/>
      <c r="AC141" s="420"/>
      <c r="AD141" s="420"/>
      <c r="AE141" s="420"/>
      <c r="AF141" s="420"/>
      <c r="AG141" s="420"/>
      <c r="AH141" s="420"/>
      <c r="AI141" s="420"/>
      <c r="AJ141" s="420"/>
      <c r="AK141" s="420"/>
      <c r="AL141" s="420"/>
      <c r="AM141" s="420"/>
      <c r="AN141" s="420"/>
      <c r="AO141" s="420"/>
      <c r="AP141" s="420"/>
      <c r="AQ141" s="420"/>
    </row>
    <row r="142" spans="1:43" x14ac:dyDescent="0.2">
      <c r="A142" s="415"/>
      <c r="B142" s="415"/>
      <c r="C142" s="420"/>
      <c r="D142" s="422"/>
      <c r="E142" s="419"/>
      <c r="F142" s="419"/>
      <c r="G142" s="420"/>
      <c r="H142" s="420"/>
      <c r="I142" s="420"/>
      <c r="J142" s="420"/>
      <c r="K142" s="420"/>
      <c r="L142" s="420"/>
      <c r="M142" s="420"/>
      <c r="N142" s="420"/>
      <c r="O142" s="420"/>
      <c r="P142" s="420"/>
      <c r="Q142" s="420"/>
      <c r="R142" s="420"/>
      <c r="S142" s="420"/>
      <c r="T142" s="420"/>
      <c r="U142" s="420"/>
      <c r="V142" s="420"/>
      <c r="W142" s="420"/>
      <c r="X142" s="420"/>
      <c r="Y142" s="420"/>
      <c r="Z142" s="420"/>
      <c r="AA142" s="420"/>
      <c r="AB142" s="420"/>
      <c r="AC142" s="420"/>
      <c r="AD142" s="420"/>
      <c r="AE142" s="420"/>
      <c r="AF142" s="420"/>
      <c r="AG142" s="420"/>
      <c r="AH142" s="420"/>
      <c r="AI142" s="420"/>
      <c r="AJ142" s="420"/>
      <c r="AK142" s="420"/>
      <c r="AL142" s="420"/>
      <c r="AM142" s="420"/>
      <c r="AN142" s="420"/>
      <c r="AO142" s="420"/>
      <c r="AP142" s="420"/>
      <c r="AQ142" s="420"/>
    </row>
    <row r="143" spans="1:43" x14ac:dyDescent="0.2">
      <c r="A143" s="415"/>
      <c r="B143" s="415"/>
      <c r="C143" s="420"/>
      <c r="D143" s="422"/>
      <c r="E143" s="419"/>
      <c r="F143" s="419"/>
      <c r="G143" s="420"/>
      <c r="H143" s="420"/>
      <c r="I143" s="420"/>
      <c r="J143" s="420"/>
      <c r="K143" s="420"/>
      <c r="L143" s="420"/>
      <c r="M143" s="420"/>
      <c r="N143" s="420"/>
      <c r="O143" s="420"/>
      <c r="P143" s="420"/>
      <c r="Q143" s="420"/>
      <c r="R143" s="420"/>
      <c r="S143" s="420"/>
      <c r="T143" s="420"/>
      <c r="U143" s="420"/>
      <c r="V143" s="420"/>
      <c r="W143" s="420"/>
      <c r="X143" s="420"/>
      <c r="Y143" s="420"/>
      <c r="Z143" s="420"/>
      <c r="AA143" s="420"/>
      <c r="AB143" s="420"/>
      <c r="AC143" s="420"/>
      <c r="AD143" s="420"/>
      <c r="AE143" s="420"/>
      <c r="AF143" s="420"/>
      <c r="AG143" s="420"/>
      <c r="AH143" s="420"/>
      <c r="AI143" s="420"/>
      <c r="AJ143" s="420"/>
      <c r="AK143" s="420"/>
      <c r="AL143" s="420"/>
      <c r="AM143" s="420"/>
      <c r="AN143" s="420"/>
      <c r="AO143" s="420"/>
      <c r="AP143" s="420"/>
      <c r="AQ143" s="420"/>
    </row>
    <row r="144" spans="1:43" x14ac:dyDescent="0.2">
      <c r="A144" s="415"/>
      <c r="B144" s="415"/>
      <c r="C144" s="420"/>
      <c r="D144" s="422"/>
      <c r="E144" s="419"/>
      <c r="F144" s="419"/>
      <c r="G144" s="420"/>
      <c r="H144" s="420"/>
      <c r="I144" s="420"/>
      <c r="J144" s="420"/>
      <c r="K144" s="420"/>
      <c r="L144" s="420"/>
      <c r="M144" s="420"/>
      <c r="N144" s="420"/>
      <c r="O144" s="420"/>
      <c r="P144" s="420"/>
      <c r="Q144" s="420"/>
      <c r="R144" s="420"/>
      <c r="S144" s="420"/>
      <c r="T144" s="420"/>
      <c r="U144" s="420"/>
      <c r="V144" s="420"/>
      <c r="W144" s="420"/>
      <c r="X144" s="420"/>
      <c r="Y144" s="420"/>
      <c r="Z144" s="420"/>
      <c r="AA144" s="420"/>
      <c r="AB144" s="420"/>
      <c r="AC144" s="420"/>
      <c r="AD144" s="420"/>
      <c r="AE144" s="420"/>
      <c r="AF144" s="420"/>
      <c r="AG144" s="420"/>
      <c r="AH144" s="420"/>
      <c r="AI144" s="420"/>
      <c r="AJ144" s="420"/>
      <c r="AK144" s="420"/>
      <c r="AL144" s="420"/>
      <c r="AM144" s="420"/>
      <c r="AN144" s="420"/>
      <c r="AO144" s="420"/>
      <c r="AP144" s="420"/>
      <c r="AQ144" s="420"/>
    </row>
    <row r="145" spans="1:43" x14ac:dyDescent="0.2">
      <c r="A145" s="415"/>
      <c r="B145" s="415"/>
      <c r="C145" s="420"/>
      <c r="D145" s="422"/>
      <c r="E145" s="419"/>
      <c r="F145" s="419"/>
      <c r="G145" s="420"/>
      <c r="H145" s="420"/>
      <c r="I145" s="420"/>
      <c r="J145" s="420"/>
      <c r="K145" s="420"/>
      <c r="L145" s="420"/>
      <c r="M145" s="420"/>
      <c r="N145" s="420"/>
      <c r="O145" s="420"/>
      <c r="P145" s="420"/>
      <c r="Q145" s="420"/>
      <c r="R145" s="420"/>
      <c r="S145" s="420"/>
      <c r="T145" s="420"/>
      <c r="U145" s="420"/>
      <c r="V145" s="420"/>
      <c r="W145" s="420"/>
      <c r="X145" s="420"/>
      <c r="Y145" s="420"/>
      <c r="Z145" s="420"/>
      <c r="AA145" s="420"/>
      <c r="AB145" s="420"/>
      <c r="AC145" s="420"/>
      <c r="AD145" s="420"/>
      <c r="AE145" s="420"/>
      <c r="AF145" s="420"/>
      <c r="AG145" s="420"/>
      <c r="AH145" s="420"/>
      <c r="AI145" s="420"/>
      <c r="AJ145" s="420"/>
      <c r="AK145" s="420"/>
      <c r="AL145" s="420"/>
      <c r="AM145" s="420"/>
      <c r="AN145" s="420"/>
      <c r="AO145" s="420"/>
      <c r="AP145" s="420"/>
      <c r="AQ145" s="420"/>
    </row>
    <row r="146" spans="1:43" x14ac:dyDescent="0.2">
      <c r="A146" s="415"/>
      <c r="B146" s="415"/>
      <c r="C146" s="420"/>
      <c r="D146" s="422"/>
      <c r="E146" s="419"/>
      <c r="F146" s="419"/>
      <c r="G146" s="420"/>
      <c r="H146" s="420"/>
      <c r="I146" s="420"/>
      <c r="J146" s="420"/>
      <c r="K146" s="420"/>
      <c r="L146" s="420"/>
      <c r="M146" s="420"/>
      <c r="N146" s="420"/>
      <c r="O146" s="420"/>
      <c r="P146" s="420"/>
      <c r="Q146" s="420"/>
      <c r="R146" s="420"/>
      <c r="S146" s="420"/>
      <c r="T146" s="420"/>
      <c r="U146" s="420"/>
      <c r="V146" s="420"/>
      <c r="W146" s="420"/>
      <c r="X146" s="420"/>
      <c r="Y146" s="420"/>
      <c r="Z146" s="420"/>
      <c r="AA146" s="420"/>
      <c r="AB146" s="420"/>
      <c r="AC146" s="420"/>
      <c r="AD146" s="420"/>
      <c r="AE146" s="420"/>
      <c r="AF146" s="420"/>
      <c r="AG146" s="420"/>
      <c r="AH146" s="420"/>
      <c r="AI146" s="420"/>
      <c r="AJ146" s="420"/>
      <c r="AK146" s="420"/>
      <c r="AL146" s="420"/>
      <c r="AM146" s="420"/>
      <c r="AN146" s="420"/>
      <c r="AO146" s="420"/>
      <c r="AP146" s="420"/>
      <c r="AQ146" s="420"/>
    </row>
    <row r="147" spans="1:43" x14ac:dyDescent="0.2">
      <c r="A147" s="415"/>
      <c r="B147" s="415"/>
      <c r="C147" s="420"/>
      <c r="D147" s="422"/>
      <c r="E147" s="419"/>
      <c r="F147" s="419"/>
      <c r="G147" s="420"/>
      <c r="H147" s="420"/>
      <c r="I147" s="420"/>
      <c r="J147" s="420"/>
      <c r="K147" s="420"/>
      <c r="L147" s="420"/>
      <c r="M147" s="420"/>
      <c r="N147" s="420"/>
      <c r="O147" s="420"/>
      <c r="P147" s="420"/>
      <c r="Q147" s="420"/>
      <c r="R147" s="420"/>
      <c r="S147" s="420"/>
      <c r="T147" s="420"/>
      <c r="U147" s="420"/>
      <c r="V147" s="420"/>
      <c r="W147" s="420"/>
      <c r="X147" s="420"/>
      <c r="Y147" s="420"/>
      <c r="Z147" s="420"/>
      <c r="AA147" s="420"/>
      <c r="AB147" s="420"/>
      <c r="AC147" s="420"/>
      <c r="AD147" s="420"/>
      <c r="AE147" s="420"/>
      <c r="AF147" s="420"/>
      <c r="AG147" s="420"/>
      <c r="AH147" s="420"/>
      <c r="AI147" s="420"/>
      <c r="AJ147" s="420"/>
      <c r="AK147" s="420"/>
      <c r="AL147" s="420"/>
      <c r="AM147" s="420"/>
      <c r="AN147" s="420"/>
      <c r="AO147" s="420"/>
      <c r="AP147" s="420"/>
      <c r="AQ147" s="420"/>
    </row>
    <row r="148" spans="1:43" x14ac:dyDescent="0.2">
      <c r="A148" s="415"/>
      <c r="B148" s="415"/>
      <c r="C148" s="420"/>
      <c r="D148" s="422"/>
      <c r="E148" s="419"/>
      <c r="F148" s="419"/>
      <c r="G148" s="420"/>
      <c r="H148" s="420"/>
      <c r="I148" s="420"/>
      <c r="J148" s="420"/>
      <c r="K148" s="420"/>
      <c r="L148" s="420"/>
      <c r="M148" s="420"/>
      <c r="N148" s="420"/>
      <c r="O148" s="420"/>
      <c r="P148" s="420"/>
      <c r="Q148" s="420"/>
      <c r="R148" s="420"/>
      <c r="S148" s="420"/>
      <c r="T148" s="420"/>
      <c r="U148" s="420"/>
      <c r="V148" s="420"/>
      <c r="W148" s="420"/>
      <c r="X148" s="420"/>
      <c r="Y148" s="420"/>
      <c r="Z148" s="420"/>
      <c r="AA148" s="420"/>
      <c r="AB148" s="420"/>
      <c r="AC148" s="420"/>
      <c r="AD148" s="420"/>
      <c r="AE148" s="420"/>
      <c r="AF148" s="420"/>
      <c r="AG148" s="420"/>
      <c r="AH148" s="420"/>
      <c r="AI148" s="420"/>
      <c r="AJ148" s="420"/>
      <c r="AK148" s="420"/>
      <c r="AL148" s="420"/>
      <c r="AM148" s="420"/>
      <c r="AN148" s="420"/>
      <c r="AO148" s="420"/>
      <c r="AP148" s="420"/>
      <c r="AQ148" s="420"/>
    </row>
    <row r="149" spans="1:43" x14ac:dyDescent="0.2">
      <c r="A149" s="415"/>
      <c r="B149" s="415"/>
      <c r="C149" s="420"/>
      <c r="D149" s="422"/>
      <c r="E149" s="419"/>
      <c r="F149" s="419"/>
      <c r="G149" s="420"/>
      <c r="H149" s="420"/>
      <c r="I149" s="420"/>
      <c r="J149" s="420"/>
      <c r="K149" s="420"/>
      <c r="L149" s="420"/>
      <c r="M149" s="420"/>
      <c r="N149" s="420"/>
      <c r="O149" s="420"/>
      <c r="P149" s="420"/>
      <c r="Q149" s="420"/>
      <c r="R149" s="420"/>
      <c r="S149" s="420"/>
      <c r="T149" s="420"/>
      <c r="U149" s="420"/>
      <c r="V149" s="420"/>
      <c r="W149" s="420"/>
      <c r="X149" s="420"/>
      <c r="Y149" s="420"/>
      <c r="Z149" s="420"/>
      <c r="AA149" s="420"/>
      <c r="AB149" s="420"/>
      <c r="AC149" s="420"/>
      <c r="AD149" s="420"/>
      <c r="AE149" s="420"/>
      <c r="AF149" s="420"/>
      <c r="AG149" s="420"/>
      <c r="AH149" s="420"/>
      <c r="AI149" s="420"/>
      <c r="AJ149" s="420"/>
      <c r="AK149" s="420"/>
      <c r="AL149" s="420"/>
      <c r="AM149" s="420"/>
      <c r="AN149" s="420"/>
      <c r="AO149" s="420"/>
      <c r="AP149" s="420"/>
      <c r="AQ149" s="420"/>
    </row>
    <row r="150" spans="1:43" x14ac:dyDescent="0.2">
      <c r="A150" s="415"/>
      <c r="B150" s="415"/>
      <c r="C150" s="420"/>
      <c r="D150" s="422"/>
      <c r="E150" s="419"/>
      <c r="F150" s="419"/>
      <c r="G150" s="420"/>
      <c r="H150" s="420"/>
      <c r="I150" s="420"/>
      <c r="J150" s="420"/>
      <c r="K150" s="420"/>
      <c r="L150" s="420"/>
      <c r="M150" s="420"/>
      <c r="N150" s="420"/>
      <c r="O150" s="420"/>
      <c r="P150" s="420"/>
      <c r="Q150" s="420"/>
      <c r="R150" s="420"/>
      <c r="S150" s="420"/>
      <c r="T150" s="420"/>
      <c r="U150" s="420"/>
      <c r="V150" s="420"/>
      <c r="W150" s="420"/>
      <c r="X150" s="420"/>
      <c r="Y150" s="420"/>
      <c r="Z150" s="420"/>
      <c r="AA150" s="420"/>
      <c r="AB150" s="420"/>
      <c r="AC150" s="420"/>
      <c r="AD150" s="420"/>
      <c r="AE150" s="420"/>
      <c r="AF150" s="420"/>
      <c r="AG150" s="420"/>
      <c r="AH150" s="420"/>
      <c r="AI150" s="420"/>
      <c r="AJ150" s="420"/>
      <c r="AK150" s="420"/>
      <c r="AL150" s="420"/>
      <c r="AM150" s="420"/>
      <c r="AN150" s="420"/>
      <c r="AO150" s="420"/>
      <c r="AP150" s="420"/>
      <c r="AQ150" s="420"/>
    </row>
    <row r="151" spans="1:43" x14ac:dyDescent="0.2">
      <c r="A151" s="415"/>
      <c r="B151" s="415"/>
      <c r="C151" s="420"/>
      <c r="D151" s="422"/>
      <c r="E151" s="419"/>
      <c r="F151" s="419"/>
      <c r="G151" s="420"/>
      <c r="H151" s="420"/>
      <c r="I151" s="420"/>
      <c r="J151" s="420"/>
      <c r="K151" s="420"/>
      <c r="L151" s="420"/>
      <c r="M151" s="420"/>
      <c r="N151" s="420"/>
      <c r="O151" s="420"/>
      <c r="P151" s="420"/>
      <c r="Q151" s="420"/>
      <c r="R151" s="420"/>
      <c r="S151" s="420"/>
      <c r="T151" s="420"/>
      <c r="U151" s="420"/>
      <c r="V151" s="420"/>
      <c r="W151" s="420"/>
      <c r="X151" s="420"/>
      <c r="Y151" s="420"/>
      <c r="Z151" s="420"/>
      <c r="AA151" s="420"/>
      <c r="AB151" s="420"/>
      <c r="AC151" s="420"/>
      <c r="AD151" s="420"/>
      <c r="AE151" s="420"/>
      <c r="AF151" s="420"/>
      <c r="AG151" s="420"/>
      <c r="AH151" s="420"/>
      <c r="AI151" s="420"/>
      <c r="AJ151" s="420"/>
      <c r="AK151" s="420"/>
      <c r="AL151" s="420"/>
      <c r="AM151" s="420"/>
      <c r="AN151" s="420"/>
      <c r="AO151" s="420"/>
      <c r="AP151" s="420"/>
      <c r="AQ151" s="420"/>
    </row>
    <row r="152" spans="1:43" x14ac:dyDescent="0.2">
      <c r="A152" s="415"/>
      <c r="B152" s="415"/>
      <c r="C152" s="420"/>
      <c r="D152" s="422"/>
      <c r="E152" s="419"/>
      <c r="F152" s="419"/>
      <c r="G152" s="420"/>
      <c r="H152" s="420"/>
      <c r="I152" s="420"/>
      <c r="J152" s="420"/>
      <c r="K152" s="420"/>
      <c r="L152" s="420"/>
      <c r="M152" s="420"/>
      <c r="N152" s="420"/>
      <c r="O152" s="420"/>
      <c r="P152" s="420"/>
      <c r="Q152" s="420"/>
      <c r="R152" s="420"/>
      <c r="S152" s="420"/>
      <c r="T152" s="420"/>
      <c r="U152" s="420"/>
      <c r="V152" s="420"/>
      <c r="W152" s="420"/>
      <c r="X152" s="420"/>
      <c r="Y152" s="420"/>
      <c r="Z152" s="420"/>
      <c r="AA152" s="420"/>
      <c r="AB152" s="420"/>
      <c r="AC152" s="420"/>
      <c r="AD152" s="420"/>
      <c r="AE152" s="420"/>
      <c r="AF152" s="420"/>
      <c r="AG152" s="420"/>
      <c r="AH152" s="420"/>
      <c r="AI152" s="420"/>
      <c r="AJ152" s="420"/>
      <c r="AK152" s="420"/>
      <c r="AL152" s="420"/>
      <c r="AM152" s="420"/>
      <c r="AN152" s="420"/>
      <c r="AO152" s="420"/>
      <c r="AP152" s="420"/>
      <c r="AQ152" s="420"/>
    </row>
    <row r="153" spans="1:43" x14ac:dyDescent="0.2">
      <c r="A153" s="415"/>
      <c r="B153" s="415"/>
      <c r="C153" s="420"/>
      <c r="D153" s="422"/>
      <c r="E153" s="419"/>
      <c r="F153" s="419"/>
      <c r="G153" s="420"/>
      <c r="H153" s="420"/>
      <c r="I153" s="420"/>
      <c r="J153" s="420"/>
      <c r="K153" s="420"/>
      <c r="L153" s="420"/>
      <c r="M153" s="420"/>
      <c r="N153" s="420"/>
      <c r="O153" s="420"/>
      <c r="P153" s="420"/>
      <c r="Q153" s="420"/>
      <c r="R153" s="420"/>
      <c r="S153" s="420"/>
      <c r="T153" s="420"/>
      <c r="U153" s="420"/>
      <c r="V153" s="420"/>
      <c r="W153" s="420"/>
      <c r="X153" s="420"/>
      <c r="Y153" s="420"/>
      <c r="Z153" s="420"/>
      <c r="AA153" s="420"/>
      <c r="AB153" s="420"/>
      <c r="AC153" s="420"/>
      <c r="AD153" s="420"/>
      <c r="AE153" s="420"/>
      <c r="AF153" s="420"/>
      <c r="AG153" s="420"/>
      <c r="AH153" s="420"/>
      <c r="AI153" s="420"/>
      <c r="AJ153" s="420"/>
      <c r="AK153" s="420"/>
      <c r="AL153" s="420"/>
      <c r="AM153" s="420"/>
      <c r="AN153" s="420"/>
      <c r="AO153" s="420"/>
      <c r="AP153" s="420"/>
      <c r="AQ153" s="420"/>
    </row>
    <row r="154" spans="1:43" x14ac:dyDescent="0.2">
      <c r="A154" s="415"/>
      <c r="B154" s="415"/>
      <c r="C154" s="420"/>
      <c r="D154" s="422"/>
      <c r="E154" s="419"/>
      <c r="F154" s="419"/>
      <c r="G154" s="420"/>
      <c r="H154" s="420"/>
      <c r="I154" s="420"/>
      <c r="J154" s="420"/>
      <c r="K154" s="420"/>
      <c r="L154" s="420"/>
      <c r="M154" s="420"/>
      <c r="N154" s="420"/>
      <c r="O154" s="420"/>
      <c r="P154" s="420"/>
      <c r="Q154" s="420"/>
      <c r="R154" s="420"/>
      <c r="S154" s="420"/>
      <c r="T154" s="420"/>
      <c r="U154" s="420"/>
      <c r="V154" s="420"/>
      <c r="W154" s="420"/>
      <c r="X154" s="420"/>
      <c r="Y154" s="420"/>
      <c r="Z154" s="420"/>
      <c r="AA154" s="420"/>
      <c r="AB154" s="420"/>
      <c r="AC154" s="420"/>
      <c r="AD154" s="420"/>
      <c r="AE154" s="420"/>
      <c r="AF154" s="420"/>
      <c r="AG154" s="420"/>
      <c r="AH154" s="420"/>
      <c r="AI154" s="420"/>
      <c r="AJ154" s="420"/>
      <c r="AK154" s="420"/>
      <c r="AL154" s="420"/>
      <c r="AM154" s="420"/>
      <c r="AN154" s="420"/>
      <c r="AO154" s="420"/>
      <c r="AP154" s="420"/>
      <c r="AQ154" s="420"/>
    </row>
    <row r="155" spans="1:43" x14ac:dyDescent="0.2">
      <c r="A155" s="415"/>
      <c r="B155" s="415"/>
      <c r="C155" s="420"/>
      <c r="D155" s="422"/>
      <c r="E155" s="419"/>
      <c r="F155" s="419"/>
      <c r="G155" s="420"/>
      <c r="H155" s="420"/>
      <c r="I155" s="420"/>
      <c r="J155" s="420"/>
      <c r="K155" s="420"/>
      <c r="L155" s="420"/>
      <c r="M155" s="420"/>
      <c r="N155" s="420"/>
      <c r="O155" s="420"/>
      <c r="P155" s="420"/>
      <c r="Q155" s="420"/>
      <c r="R155" s="420"/>
      <c r="S155" s="420"/>
      <c r="T155" s="420"/>
      <c r="U155" s="420"/>
      <c r="V155" s="420"/>
      <c r="W155" s="420"/>
      <c r="X155" s="420"/>
      <c r="Y155" s="420"/>
      <c r="Z155" s="420"/>
      <c r="AA155" s="420"/>
      <c r="AB155" s="420"/>
      <c r="AC155" s="420"/>
      <c r="AD155" s="420"/>
      <c r="AE155" s="420"/>
      <c r="AF155" s="420"/>
      <c r="AG155" s="420"/>
      <c r="AH155" s="420"/>
      <c r="AI155" s="420"/>
      <c r="AJ155" s="420"/>
      <c r="AK155" s="420"/>
      <c r="AL155" s="420"/>
      <c r="AM155" s="420"/>
      <c r="AN155" s="420"/>
      <c r="AO155" s="420"/>
      <c r="AP155" s="420"/>
      <c r="AQ155" s="420"/>
    </row>
    <row r="156" spans="1:43" x14ac:dyDescent="0.2">
      <c r="A156" s="415"/>
      <c r="B156" s="415"/>
      <c r="C156" s="420"/>
      <c r="D156" s="422"/>
      <c r="E156" s="419"/>
      <c r="F156" s="419"/>
      <c r="G156" s="420"/>
      <c r="H156" s="420"/>
      <c r="I156" s="420"/>
      <c r="J156" s="420"/>
      <c r="K156" s="420"/>
      <c r="L156" s="420"/>
      <c r="M156" s="420"/>
      <c r="N156" s="420"/>
      <c r="O156" s="420"/>
      <c r="P156" s="420"/>
      <c r="Q156" s="420"/>
      <c r="R156" s="420"/>
      <c r="S156" s="420"/>
      <c r="T156" s="420"/>
      <c r="U156" s="420"/>
      <c r="V156" s="420"/>
      <c r="W156" s="420"/>
      <c r="X156" s="420"/>
      <c r="Y156" s="420"/>
      <c r="Z156" s="420"/>
      <c r="AA156" s="420"/>
      <c r="AB156" s="420"/>
      <c r="AC156" s="420"/>
      <c r="AD156" s="420"/>
      <c r="AE156" s="420"/>
      <c r="AF156" s="420"/>
      <c r="AG156" s="420"/>
      <c r="AH156" s="420"/>
      <c r="AI156" s="420"/>
      <c r="AJ156" s="420"/>
      <c r="AK156" s="420"/>
      <c r="AL156" s="420"/>
      <c r="AM156" s="420"/>
      <c r="AN156" s="420"/>
      <c r="AO156" s="420"/>
      <c r="AP156" s="420"/>
      <c r="AQ156" s="420"/>
    </row>
    <row r="157" spans="1:43" x14ac:dyDescent="0.2">
      <c r="A157" s="415"/>
      <c r="B157" s="415"/>
      <c r="C157" s="420"/>
      <c r="D157" s="422"/>
      <c r="E157" s="419"/>
      <c r="F157" s="419"/>
      <c r="G157" s="420"/>
      <c r="H157" s="420"/>
      <c r="I157" s="420"/>
      <c r="J157" s="420"/>
      <c r="K157" s="420"/>
      <c r="L157" s="420"/>
      <c r="M157" s="420"/>
      <c r="N157" s="420"/>
      <c r="O157" s="420"/>
      <c r="P157" s="420"/>
      <c r="Q157" s="420"/>
      <c r="R157" s="420"/>
      <c r="S157" s="420"/>
      <c r="T157" s="420"/>
      <c r="U157" s="420"/>
      <c r="V157" s="420"/>
      <c r="W157" s="420"/>
      <c r="X157" s="420"/>
      <c r="Y157" s="420"/>
      <c r="Z157" s="420"/>
      <c r="AA157" s="420"/>
      <c r="AB157" s="420"/>
      <c r="AC157" s="420"/>
      <c r="AD157" s="420"/>
      <c r="AE157" s="420"/>
      <c r="AF157" s="420"/>
      <c r="AG157" s="420"/>
      <c r="AH157" s="420"/>
      <c r="AI157" s="420"/>
      <c r="AJ157" s="420"/>
      <c r="AK157" s="420"/>
      <c r="AL157" s="420"/>
      <c r="AM157" s="420"/>
      <c r="AN157" s="420"/>
      <c r="AO157" s="420"/>
      <c r="AP157" s="420"/>
      <c r="AQ157" s="420"/>
    </row>
    <row r="158" spans="1:43" x14ac:dyDescent="0.2">
      <c r="A158" s="415"/>
      <c r="B158" s="415"/>
      <c r="C158" s="420"/>
      <c r="D158" s="422"/>
      <c r="E158" s="419"/>
      <c r="F158" s="419"/>
      <c r="G158" s="420"/>
      <c r="H158" s="420"/>
      <c r="I158" s="420"/>
      <c r="J158" s="420"/>
      <c r="K158" s="420"/>
      <c r="L158" s="420"/>
      <c r="M158" s="420"/>
      <c r="N158" s="420"/>
      <c r="O158" s="420"/>
      <c r="P158" s="420"/>
      <c r="Q158" s="420"/>
      <c r="R158" s="420"/>
      <c r="S158" s="420"/>
      <c r="T158" s="420"/>
      <c r="U158" s="420"/>
      <c r="V158" s="420"/>
      <c r="W158" s="420"/>
      <c r="X158" s="420"/>
      <c r="Y158" s="420"/>
      <c r="Z158" s="420"/>
      <c r="AA158" s="420"/>
      <c r="AB158" s="420"/>
      <c r="AC158" s="420"/>
      <c r="AD158" s="420"/>
      <c r="AE158" s="420"/>
      <c r="AF158" s="420"/>
      <c r="AG158" s="420"/>
      <c r="AH158" s="420"/>
      <c r="AI158" s="420"/>
      <c r="AJ158" s="420"/>
      <c r="AK158" s="420"/>
      <c r="AL158" s="420"/>
      <c r="AM158" s="420"/>
      <c r="AN158" s="420"/>
      <c r="AO158" s="420"/>
      <c r="AP158" s="420"/>
      <c r="AQ158" s="420"/>
    </row>
    <row r="159" spans="1:43" x14ac:dyDescent="0.2">
      <c r="A159" s="415"/>
      <c r="B159" s="415"/>
      <c r="C159" s="420"/>
      <c r="D159" s="422"/>
      <c r="E159" s="419"/>
      <c r="F159" s="419"/>
      <c r="G159" s="420"/>
      <c r="H159" s="420"/>
      <c r="I159" s="420"/>
      <c r="J159" s="420"/>
      <c r="K159" s="420"/>
      <c r="L159" s="420"/>
      <c r="M159" s="420"/>
      <c r="N159" s="420"/>
      <c r="O159" s="420"/>
      <c r="P159" s="420"/>
      <c r="Q159" s="420"/>
      <c r="R159" s="420"/>
      <c r="S159" s="420"/>
      <c r="T159" s="420"/>
      <c r="U159" s="420"/>
      <c r="V159" s="420"/>
      <c r="W159" s="420"/>
      <c r="X159" s="420"/>
      <c r="Y159" s="420"/>
      <c r="Z159" s="420"/>
      <c r="AA159" s="420"/>
      <c r="AB159" s="420"/>
      <c r="AC159" s="420"/>
      <c r="AD159" s="420"/>
      <c r="AE159" s="420"/>
      <c r="AF159" s="420"/>
      <c r="AG159" s="420"/>
      <c r="AH159" s="420"/>
      <c r="AI159" s="420"/>
      <c r="AJ159" s="420"/>
      <c r="AK159" s="420"/>
      <c r="AL159" s="420"/>
      <c r="AM159" s="420"/>
      <c r="AN159" s="420"/>
      <c r="AO159" s="420"/>
      <c r="AP159" s="420"/>
      <c r="AQ159" s="420"/>
    </row>
    <row r="160" spans="1:43" x14ac:dyDescent="0.2">
      <c r="A160" s="415"/>
      <c r="B160" s="415"/>
      <c r="C160" s="420"/>
      <c r="D160" s="422"/>
      <c r="E160" s="419"/>
      <c r="F160" s="419"/>
      <c r="G160" s="420"/>
      <c r="H160" s="420"/>
      <c r="I160" s="420"/>
      <c r="J160" s="420"/>
      <c r="K160" s="420"/>
      <c r="L160" s="420"/>
      <c r="M160" s="420"/>
      <c r="N160" s="420"/>
      <c r="O160" s="420"/>
      <c r="P160" s="420"/>
      <c r="Q160" s="420"/>
      <c r="R160" s="420"/>
      <c r="S160" s="420"/>
      <c r="T160" s="420"/>
      <c r="U160" s="420"/>
      <c r="V160" s="420"/>
      <c r="W160" s="420"/>
      <c r="X160" s="420"/>
      <c r="Y160" s="420"/>
      <c r="Z160" s="420"/>
      <c r="AA160" s="420"/>
      <c r="AB160" s="420"/>
      <c r="AC160" s="420"/>
      <c r="AD160" s="420"/>
      <c r="AE160" s="420"/>
      <c r="AF160" s="420"/>
      <c r="AG160" s="420"/>
      <c r="AH160" s="420"/>
      <c r="AI160" s="420"/>
      <c r="AJ160" s="420"/>
      <c r="AK160" s="420"/>
      <c r="AL160" s="420"/>
      <c r="AM160" s="420"/>
      <c r="AN160" s="420"/>
      <c r="AO160" s="420"/>
      <c r="AP160" s="420"/>
      <c r="AQ160" s="420"/>
    </row>
    <row r="161" spans="1:43" x14ac:dyDescent="0.2">
      <c r="A161" s="415"/>
      <c r="B161" s="415"/>
      <c r="C161" s="420"/>
      <c r="D161" s="422"/>
      <c r="E161" s="419"/>
      <c r="F161" s="419"/>
      <c r="G161" s="420"/>
      <c r="H161" s="420"/>
      <c r="I161" s="420"/>
      <c r="J161" s="420"/>
      <c r="K161" s="420"/>
      <c r="L161" s="420"/>
      <c r="M161" s="420"/>
      <c r="N161" s="420"/>
      <c r="O161" s="420"/>
      <c r="P161" s="420"/>
      <c r="Q161" s="420"/>
      <c r="R161" s="420"/>
      <c r="S161" s="420"/>
      <c r="T161" s="420"/>
      <c r="U161" s="420"/>
      <c r="V161" s="420"/>
      <c r="W161" s="420"/>
      <c r="X161" s="420"/>
      <c r="Y161" s="420"/>
      <c r="Z161" s="420"/>
      <c r="AA161" s="420"/>
      <c r="AB161" s="420"/>
      <c r="AC161" s="420"/>
      <c r="AD161" s="420"/>
      <c r="AE161" s="420"/>
      <c r="AF161" s="420"/>
      <c r="AG161" s="420"/>
      <c r="AH161" s="420"/>
      <c r="AI161" s="420"/>
      <c r="AJ161" s="420"/>
      <c r="AK161" s="420"/>
      <c r="AL161" s="420"/>
      <c r="AM161" s="420"/>
      <c r="AN161" s="420"/>
      <c r="AO161" s="420"/>
      <c r="AP161" s="420"/>
      <c r="AQ161" s="420"/>
    </row>
    <row r="162" spans="1:43" x14ac:dyDescent="0.2">
      <c r="A162" s="415"/>
      <c r="B162" s="415"/>
      <c r="C162" s="420"/>
      <c r="D162" s="422"/>
      <c r="E162" s="419"/>
      <c r="F162" s="419"/>
      <c r="G162" s="420"/>
      <c r="H162" s="420"/>
      <c r="I162" s="420"/>
      <c r="J162" s="420"/>
      <c r="K162" s="420"/>
      <c r="L162" s="420"/>
      <c r="M162" s="420"/>
      <c r="N162" s="420"/>
      <c r="O162" s="420"/>
      <c r="P162" s="420"/>
      <c r="Q162" s="420"/>
      <c r="R162" s="420"/>
      <c r="S162" s="420"/>
      <c r="T162" s="420"/>
      <c r="U162" s="420"/>
      <c r="V162" s="420"/>
      <c r="W162" s="420"/>
      <c r="X162" s="420"/>
      <c r="Y162" s="420"/>
      <c r="Z162" s="420"/>
      <c r="AA162" s="420"/>
      <c r="AB162" s="420"/>
      <c r="AC162" s="420"/>
      <c r="AD162" s="420"/>
      <c r="AE162" s="420"/>
      <c r="AF162" s="420"/>
      <c r="AG162" s="420"/>
      <c r="AH162" s="420"/>
      <c r="AI162" s="420"/>
      <c r="AJ162" s="420"/>
      <c r="AK162" s="420"/>
      <c r="AL162" s="420"/>
      <c r="AM162" s="420"/>
      <c r="AN162" s="420"/>
      <c r="AO162" s="420"/>
      <c r="AP162" s="420"/>
      <c r="AQ162" s="420"/>
    </row>
    <row r="163" spans="1:43" x14ac:dyDescent="0.2">
      <c r="A163" s="415"/>
      <c r="B163" s="415"/>
      <c r="C163" s="420"/>
      <c r="D163" s="422"/>
      <c r="E163" s="419"/>
      <c r="F163" s="419"/>
      <c r="G163" s="420"/>
      <c r="H163" s="420"/>
      <c r="I163" s="420"/>
      <c r="J163" s="420"/>
      <c r="K163" s="420"/>
      <c r="L163" s="420"/>
      <c r="M163" s="420"/>
      <c r="N163" s="420"/>
      <c r="O163" s="420"/>
      <c r="P163" s="420"/>
      <c r="Q163" s="420"/>
      <c r="R163" s="420"/>
      <c r="S163" s="420"/>
      <c r="T163" s="420"/>
      <c r="U163" s="420"/>
      <c r="V163" s="420"/>
      <c r="W163" s="420"/>
      <c r="X163" s="420"/>
      <c r="Y163" s="420"/>
      <c r="Z163" s="420"/>
      <c r="AA163" s="420"/>
      <c r="AB163" s="420"/>
      <c r="AC163" s="420"/>
      <c r="AD163" s="420"/>
      <c r="AE163" s="420"/>
      <c r="AF163" s="420"/>
      <c r="AG163" s="420"/>
      <c r="AH163" s="420"/>
      <c r="AI163" s="420"/>
      <c r="AJ163" s="420"/>
      <c r="AK163" s="420"/>
      <c r="AL163" s="420"/>
      <c r="AM163" s="420"/>
      <c r="AN163" s="420"/>
      <c r="AO163" s="420"/>
      <c r="AP163" s="420"/>
      <c r="AQ163" s="420"/>
    </row>
    <row r="164" spans="1:43" x14ac:dyDescent="0.2">
      <c r="A164" s="415"/>
      <c r="B164" s="415"/>
      <c r="C164" s="420"/>
      <c r="D164" s="422"/>
      <c r="E164" s="419"/>
      <c r="F164" s="419"/>
      <c r="G164" s="420"/>
      <c r="H164" s="420"/>
      <c r="I164" s="420"/>
      <c r="J164" s="420"/>
      <c r="K164" s="420"/>
      <c r="L164" s="420"/>
      <c r="M164" s="420"/>
      <c r="N164" s="420"/>
      <c r="O164" s="420"/>
      <c r="P164" s="420"/>
      <c r="Q164" s="420"/>
      <c r="R164" s="420"/>
      <c r="S164" s="420"/>
      <c r="T164" s="420"/>
      <c r="U164" s="420"/>
      <c r="V164" s="420"/>
      <c r="W164" s="420"/>
      <c r="X164" s="420"/>
      <c r="Y164" s="420"/>
      <c r="Z164" s="420"/>
      <c r="AA164" s="420"/>
      <c r="AB164" s="420"/>
      <c r="AC164" s="420"/>
      <c r="AD164" s="420"/>
      <c r="AE164" s="420"/>
      <c r="AF164" s="420"/>
      <c r="AG164" s="420"/>
      <c r="AH164" s="420"/>
      <c r="AI164" s="420"/>
      <c r="AJ164" s="420"/>
      <c r="AK164" s="420"/>
      <c r="AL164" s="420"/>
      <c r="AM164" s="420"/>
      <c r="AN164" s="420"/>
      <c r="AO164" s="420"/>
      <c r="AP164" s="420"/>
      <c r="AQ164" s="420"/>
    </row>
    <row r="165" spans="1:43" x14ac:dyDescent="0.2">
      <c r="A165" s="415"/>
      <c r="B165" s="415"/>
      <c r="C165" s="420"/>
      <c r="D165" s="422"/>
      <c r="E165" s="419"/>
      <c r="F165" s="419"/>
      <c r="G165" s="420"/>
      <c r="H165" s="420"/>
      <c r="I165" s="420"/>
      <c r="J165" s="420"/>
      <c r="K165" s="420"/>
      <c r="L165" s="420"/>
      <c r="M165" s="420"/>
      <c r="N165" s="420"/>
      <c r="O165" s="420"/>
      <c r="P165" s="420"/>
      <c r="Q165" s="420"/>
      <c r="R165" s="420"/>
      <c r="S165" s="420"/>
      <c r="T165" s="420"/>
      <c r="U165" s="420"/>
      <c r="V165" s="420"/>
      <c r="W165" s="420"/>
      <c r="X165" s="420"/>
      <c r="Y165" s="420"/>
      <c r="Z165" s="420"/>
      <c r="AA165" s="420"/>
      <c r="AB165" s="420"/>
      <c r="AC165" s="420"/>
      <c r="AD165" s="420"/>
      <c r="AE165" s="420"/>
      <c r="AF165" s="420"/>
      <c r="AG165" s="420"/>
      <c r="AH165" s="420"/>
      <c r="AI165" s="420"/>
      <c r="AJ165" s="420"/>
      <c r="AK165" s="420"/>
      <c r="AL165" s="420"/>
      <c r="AM165" s="420"/>
      <c r="AN165" s="420"/>
      <c r="AO165" s="420"/>
      <c r="AP165" s="420"/>
      <c r="AQ165" s="420"/>
    </row>
    <row r="166" spans="1:43" x14ac:dyDescent="0.2">
      <c r="A166" s="415"/>
      <c r="B166" s="415"/>
      <c r="C166" s="420"/>
      <c r="D166" s="422"/>
      <c r="E166" s="419"/>
      <c r="F166" s="419"/>
      <c r="G166" s="420"/>
      <c r="H166" s="420"/>
      <c r="I166" s="420"/>
      <c r="J166" s="420"/>
      <c r="K166" s="420"/>
      <c r="L166" s="420"/>
      <c r="M166" s="420"/>
      <c r="N166" s="420"/>
      <c r="O166" s="420"/>
      <c r="P166" s="420"/>
      <c r="Q166" s="420"/>
      <c r="R166" s="420"/>
      <c r="S166" s="420"/>
      <c r="T166" s="420"/>
      <c r="U166" s="420"/>
      <c r="V166" s="420"/>
      <c r="W166" s="420"/>
      <c r="X166" s="420"/>
      <c r="Y166" s="420"/>
      <c r="Z166" s="420"/>
      <c r="AA166" s="420"/>
      <c r="AB166" s="420"/>
      <c r="AC166" s="420"/>
      <c r="AD166" s="420"/>
      <c r="AE166" s="420"/>
      <c r="AF166" s="420"/>
      <c r="AG166" s="420"/>
      <c r="AH166" s="420"/>
      <c r="AI166" s="420"/>
      <c r="AJ166" s="420"/>
      <c r="AK166" s="420"/>
      <c r="AL166" s="420"/>
      <c r="AM166" s="420"/>
      <c r="AN166" s="420"/>
      <c r="AO166" s="420"/>
      <c r="AP166" s="420"/>
      <c r="AQ166" s="420"/>
    </row>
    <row r="167" spans="1:43" x14ac:dyDescent="0.2">
      <c r="A167" s="415"/>
      <c r="B167" s="415"/>
      <c r="C167" s="420"/>
      <c r="D167" s="422"/>
      <c r="E167" s="419"/>
      <c r="F167" s="419"/>
      <c r="G167" s="420"/>
      <c r="H167" s="420"/>
      <c r="I167" s="420"/>
      <c r="J167" s="420"/>
      <c r="K167" s="420"/>
      <c r="L167" s="420"/>
      <c r="M167" s="420"/>
      <c r="N167" s="420"/>
      <c r="O167" s="420"/>
      <c r="P167" s="420"/>
      <c r="Q167" s="420"/>
      <c r="R167" s="420"/>
      <c r="S167" s="420"/>
      <c r="T167" s="420"/>
      <c r="U167" s="420"/>
      <c r="V167" s="420"/>
      <c r="W167" s="420"/>
      <c r="X167" s="420"/>
      <c r="Y167" s="420"/>
      <c r="Z167" s="420"/>
      <c r="AA167" s="420"/>
      <c r="AB167" s="420"/>
      <c r="AC167" s="420"/>
      <c r="AD167" s="420"/>
      <c r="AE167" s="420"/>
      <c r="AF167" s="420"/>
      <c r="AG167" s="420"/>
      <c r="AH167" s="420"/>
      <c r="AI167" s="420"/>
      <c r="AJ167" s="420"/>
      <c r="AK167" s="420"/>
      <c r="AL167" s="420"/>
      <c r="AM167" s="420"/>
      <c r="AN167" s="420"/>
      <c r="AO167" s="420"/>
      <c r="AP167" s="420"/>
      <c r="AQ167" s="420"/>
    </row>
    <row r="168" spans="1:43" x14ac:dyDescent="0.2">
      <c r="A168" s="415"/>
      <c r="B168" s="415"/>
      <c r="C168" s="420"/>
      <c r="D168" s="422"/>
      <c r="E168" s="419"/>
      <c r="F168" s="419"/>
      <c r="G168" s="420"/>
      <c r="H168" s="420"/>
      <c r="I168" s="420"/>
      <c r="J168" s="420"/>
      <c r="K168" s="420"/>
      <c r="L168" s="420"/>
      <c r="M168" s="420"/>
      <c r="N168" s="420"/>
      <c r="O168" s="420"/>
      <c r="P168" s="420"/>
      <c r="Q168" s="420"/>
      <c r="R168" s="420"/>
      <c r="S168" s="420"/>
      <c r="T168" s="420"/>
      <c r="U168" s="420"/>
      <c r="V168" s="420"/>
      <c r="W168" s="420"/>
      <c r="X168" s="420"/>
      <c r="Y168" s="420"/>
      <c r="Z168" s="420"/>
      <c r="AA168" s="420"/>
      <c r="AB168" s="420"/>
      <c r="AC168" s="420"/>
      <c r="AD168" s="420"/>
      <c r="AE168" s="420"/>
      <c r="AF168" s="420"/>
      <c r="AG168" s="420"/>
      <c r="AH168" s="420"/>
      <c r="AI168" s="420"/>
      <c r="AJ168" s="420"/>
      <c r="AK168" s="420"/>
      <c r="AL168" s="420"/>
      <c r="AM168" s="420"/>
      <c r="AN168" s="420"/>
      <c r="AO168" s="420"/>
      <c r="AP168" s="420"/>
      <c r="AQ168" s="420"/>
    </row>
    <row r="169" spans="1:43" x14ac:dyDescent="0.2">
      <c r="A169" s="415"/>
      <c r="B169" s="415"/>
      <c r="C169" s="420"/>
      <c r="D169" s="422"/>
      <c r="E169" s="419"/>
      <c r="F169" s="419"/>
      <c r="G169" s="420"/>
      <c r="H169" s="420"/>
      <c r="I169" s="420"/>
      <c r="J169" s="420"/>
      <c r="K169" s="420"/>
      <c r="L169" s="420"/>
      <c r="M169" s="420"/>
      <c r="N169" s="420"/>
      <c r="O169" s="420"/>
      <c r="P169" s="420"/>
      <c r="Q169" s="420"/>
      <c r="R169" s="420"/>
      <c r="S169" s="420"/>
      <c r="T169" s="420"/>
      <c r="U169" s="420"/>
      <c r="V169" s="420"/>
      <c r="W169" s="420"/>
      <c r="X169" s="420"/>
      <c r="Y169" s="420"/>
      <c r="Z169" s="420"/>
      <c r="AA169" s="420"/>
      <c r="AB169" s="420"/>
      <c r="AC169" s="420"/>
      <c r="AD169" s="420"/>
      <c r="AE169" s="420"/>
      <c r="AF169" s="420"/>
      <c r="AG169" s="420"/>
      <c r="AH169" s="420"/>
      <c r="AI169" s="420"/>
      <c r="AJ169" s="420"/>
      <c r="AK169" s="420"/>
      <c r="AL169" s="420"/>
      <c r="AM169" s="420"/>
      <c r="AN169" s="420"/>
      <c r="AO169" s="420"/>
      <c r="AP169" s="420"/>
      <c r="AQ169" s="420"/>
    </row>
    <row r="170" spans="1:43" x14ac:dyDescent="0.2">
      <c r="A170" s="415"/>
      <c r="B170" s="415"/>
      <c r="C170" s="420"/>
      <c r="D170" s="422"/>
      <c r="E170" s="419"/>
      <c r="F170" s="419"/>
      <c r="G170" s="420"/>
      <c r="H170" s="420"/>
      <c r="I170" s="420"/>
      <c r="J170" s="420"/>
      <c r="K170" s="420"/>
      <c r="L170" s="420"/>
      <c r="M170" s="420"/>
      <c r="N170" s="420"/>
      <c r="O170" s="420"/>
      <c r="P170" s="420"/>
      <c r="Q170" s="420"/>
      <c r="R170" s="420"/>
      <c r="S170" s="420"/>
      <c r="T170" s="420"/>
      <c r="U170" s="420"/>
      <c r="V170" s="420"/>
      <c r="W170" s="420"/>
      <c r="X170" s="420"/>
      <c r="Y170" s="420"/>
      <c r="Z170" s="420"/>
      <c r="AA170" s="420"/>
      <c r="AB170" s="420"/>
      <c r="AC170" s="420"/>
      <c r="AD170" s="420"/>
      <c r="AE170" s="420"/>
      <c r="AF170" s="420"/>
      <c r="AG170" s="420"/>
      <c r="AH170" s="420"/>
      <c r="AI170" s="420"/>
      <c r="AJ170" s="420"/>
      <c r="AK170" s="420"/>
      <c r="AL170" s="420"/>
      <c r="AM170" s="420"/>
      <c r="AN170" s="420"/>
      <c r="AO170" s="420"/>
      <c r="AP170" s="420"/>
      <c r="AQ170" s="420"/>
    </row>
    <row r="171" spans="1:43" x14ac:dyDescent="0.2">
      <c r="A171" s="415"/>
      <c r="B171" s="415"/>
      <c r="C171" s="420"/>
      <c r="D171" s="422"/>
      <c r="E171" s="419"/>
      <c r="F171" s="419"/>
      <c r="G171" s="420"/>
      <c r="H171" s="420"/>
      <c r="I171" s="420"/>
      <c r="J171" s="420"/>
      <c r="K171" s="420"/>
      <c r="L171" s="420"/>
      <c r="M171" s="420"/>
      <c r="N171" s="420"/>
      <c r="O171" s="420"/>
      <c r="P171" s="420"/>
      <c r="Q171" s="420"/>
      <c r="R171" s="420"/>
      <c r="S171" s="420"/>
      <c r="T171" s="420"/>
      <c r="U171" s="420"/>
      <c r="V171" s="420"/>
      <c r="W171" s="420"/>
      <c r="X171" s="420"/>
      <c r="Y171" s="420"/>
      <c r="Z171" s="420"/>
      <c r="AA171" s="420"/>
      <c r="AB171" s="420"/>
      <c r="AC171" s="420"/>
      <c r="AD171" s="420"/>
      <c r="AE171" s="420"/>
      <c r="AF171" s="420"/>
      <c r="AG171" s="420"/>
      <c r="AH171" s="420"/>
      <c r="AI171" s="420"/>
      <c r="AJ171" s="420"/>
      <c r="AK171" s="420"/>
      <c r="AL171" s="420"/>
      <c r="AM171" s="420"/>
      <c r="AN171" s="420"/>
      <c r="AO171" s="420"/>
      <c r="AP171" s="420"/>
      <c r="AQ171" s="420"/>
    </row>
    <row r="172" spans="1:43" x14ac:dyDescent="0.2">
      <c r="A172" s="415"/>
      <c r="B172" s="415"/>
      <c r="C172" s="420"/>
      <c r="D172" s="422"/>
      <c r="E172" s="419"/>
      <c r="F172" s="419"/>
      <c r="G172" s="420"/>
      <c r="H172" s="420"/>
      <c r="I172" s="420"/>
      <c r="J172" s="420"/>
      <c r="K172" s="420"/>
      <c r="L172" s="420"/>
      <c r="M172" s="420"/>
      <c r="N172" s="420"/>
      <c r="O172" s="420"/>
      <c r="P172" s="420"/>
      <c r="Q172" s="420"/>
      <c r="R172" s="420"/>
      <c r="S172" s="420"/>
      <c r="T172" s="420"/>
      <c r="U172" s="420"/>
      <c r="V172" s="420"/>
      <c r="W172" s="420"/>
      <c r="X172" s="420"/>
      <c r="Y172" s="420"/>
      <c r="Z172" s="420"/>
      <c r="AA172" s="420"/>
      <c r="AB172" s="420"/>
      <c r="AC172" s="420"/>
      <c r="AD172" s="420"/>
      <c r="AE172" s="420"/>
      <c r="AF172" s="420"/>
      <c r="AG172" s="420"/>
      <c r="AH172" s="420"/>
      <c r="AI172" s="420"/>
      <c r="AJ172" s="420"/>
      <c r="AK172" s="420"/>
      <c r="AL172" s="420"/>
      <c r="AM172" s="420"/>
      <c r="AN172" s="420"/>
      <c r="AO172" s="420"/>
      <c r="AP172" s="420"/>
      <c r="AQ172" s="420"/>
    </row>
    <row r="173" spans="1:43" x14ac:dyDescent="0.2">
      <c r="A173" s="415"/>
      <c r="B173" s="415"/>
      <c r="C173" s="420"/>
      <c r="D173" s="422"/>
      <c r="E173" s="419"/>
      <c r="F173" s="419"/>
      <c r="G173" s="420"/>
      <c r="H173" s="420"/>
      <c r="I173" s="420"/>
      <c r="J173" s="420"/>
      <c r="K173" s="420"/>
      <c r="L173" s="420"/>
      <c r="M173" s="420"/>
      <c r="N173" s="420"/>
      <c r="O173" s="420"/>
      <c r="P173" s="420"/>
      <c r="Q173" s="420"/>
      <c r="R173" s="420"/>
      <c r="S173" s="420"/>
      <c r="T173" s="420"/>
      <c r="U173" s="420"/>
      <c r="V173" s="420"/>
      <c r="W173" s="420"/>
      <c r="X173" s="420"/>
      <c r="Y173" s="420"/>
      <c r="Z173" s="420"/>
      <c r="AA173" s="420"/>
      <c r="AB173" s="420"/>
      <c r="AC173" s="420"/>
      <c r="AD173" s="420"/>
      <c r="AE173" s="420"/>
      <c r="AF173" s="420"/>
      <c r="AG173" s="420"/>
      <c r="AH173" s="420"/>
      <c r="AI173" s="420"/>
      <c r="AJ173" s="420"/>
      <c r="AK173" s="420"/>
      <c r="AL173" s="420"/>
      <c r="AM173" s="420"/>
      <c r="AN173" s="420"/>
      <c r="AO173" s="420"/>
      <c r="AP173" s="420"/>
      <c r="AQ173" s="420"/>
    </row>
    <row r="174" spans="1:43" x14ac:dyDescent="0.2">
      <c r="A174" s="415"/>
      <c r="B174" s="415"/>
      <c r="C174" s="420"/>
      <c r="D174" s="422"/>
      <c r="E174" s="419"/>
      <c r="F174" s="419"/>
      <c r="G174" s="420"/>
      <c r="H174" s="420"/>
      <c r="I174" s="420"/>
      <c r="J174" s="420"/>
      <c r="K174" s="420"/>
      <c r="L174" s="420"/>
      <c r="M174" s="420"/>
      <c r="N174" s="420"/>
      <c r="O174" s="420"/>
      <c r="P174" s="420"/>
      <c r="Q174" s="420"/>
      <c r="R174" s="420"/>
      <c r="S174" s="420"/>
      <c r="T174" s="420"/>
      <c r="U174" s="420"/>
      <c r="V174" s="420"/>
      <c r="W174" s="420"/>
      <c r="X174" s="420"/>
      <c r="Y174" s="420"/>
      <c r="Z174" s="420"/>
      <c r="AA174" s="420"/>
      <c r="AB174" s="420"/>
      <c r="AC174" s="420"/>
      <c r="AD174" s="420"/>
      <c r="AE174" s="420"/>
      <c r="AF174" s="420"/>
      <c r="AG174" s="420"/>
      <c r="AH174" s="420"/>
      <c r="AI174" s="420"/>
      <c r="AJ174" s="420"/>
      <c r="AK174" s="420"/>
      <c r="AL174" s="420"/>
      <c r="AM174" s="420"/>
      <c r="AN174" s="420"/>
      <c r="AO174" s="420"/>
      <c r="AP174" s="420"/>
      <c r="AQ174" s="420"/>
    </row>
    <row r="175" spans="1:43" x14ac:dyDescent="0.2">
      <c r="A175" s="415"/>
      <c r="B175" s="415"/>
      <c r="C175" s="420"/>
      <c r="D175" s="422"/>
      <c r="E175" s="419"/>
      <c r="F175" s="419"/>
      <c r="G175" s="420"/>
      <c r="H175" s="420"/>
      <c r="I175" s="420"/>
      <c r="J175" s="420"/>
      <c r="K175" s="420"/>
      <c r="L175" s="420"/>
      <c r="M175" s="420"/>
      <c r="N175" s="420"/>
      <c r="O175" s="420"/>
      <c r="P175" s="420"/>
      <c r="Q175" s="420"/>
      <c r="R175" s="420"/>
      <c r="S175" s="420"/>
      <c r="T175" s="420"/>
      <c r="U175" s="420"/>
      <c r="V175" s="420"/>
      <c r="W175" s="420"/>
      <c r="X175" s="420"/>
      <c r="Y175" s="420"/>
      <c r="Z175" s="420"/>
      <c r="AA175" s="420"/>
      <c r="AB175" s="420"/>
      <c r="AC175" s="420"/>
      <c r="AD175" s="420"/>
      <c r="AE175" s="420"/>
      <c r="AF175" s="420"/>
      <c r="AG175" s="420"/>
      <c r="AH175" s="420"/>
      <c r="AI175" s="420"/>
      <c r="AJ175" s="420"/>
      <c r="AK175" s="420"/>
      <c r="AL175" s="420"/>
      <c r="AM175" s="420"/>
      <c r="AN175" s="420"/>
      <c r="AO175" s="420"/>
      <c r="AP175" s="420"/>
      <c r="AQ175" s="420"/>
    </row>
    <row r="176" spans="1:43" x14ac:dyDescent="0.2">
      <c r="A176" s="415"/>
      <c r="B176" s="415"/>
      <c r="C176" s="420"/>
      <c r="D176" s="422"/>
      <c r="E176" s="419"/>
      <c r="F176" s="419"/>
      <c r="G176" s="420"/>
      <c r="H176" s="420"/>
      <c r="I176" s="420"/>
      <c r="J176" s="420"/>
      <c r="K176" s="420"/>
      <c r="L176" s="420"/>
      <c r="M176" s="420"/>
      <c r="N176" s="420"/>
      <c r="O176" s="420"/>
      <c r="P176" s="420"/>
      <c r="Q176" s="420"/>
      <c r="R176" s="420"/>
      <c r="S176" s="420"/>
      <c r="T176" s="420"/>
      <c r="U176" s="420"/>
      <c r="V176" s="420"/>
      <c r="W176" s="420"/>
      <c r="X176" s="420"/>
      <c r="Y176" s="420"/>
      <c r="Z176" s="420"/>
      <c r="AA176" s="420"/>
      <c r="AB176" s="420"/>
      <c r="AC176" s="420"/>
      <c r="AD176" s="420"/>
      <c r="AE176" s="420"/>
      <c r="AF176" s="420"/>
      <c r="AG176" s="420"/>
      <c r="AH176" s="420"/>
      <c r="AI176" s="420"/>
      <c r="AJ176" s="420"/>
      <c r="AK176" s="420"/>
      <c r="AL176" s="420"/>
      <c r="AM176" s="420"/>
      <c r="AN176" s="420"/>
      <c r="AO176" s="420"/>
      <c r="AP176" s="420"/>
      <c r="AQ176" s="420"/>
    </row>
    <row r="177" spans="1:43" x14ac:dyDescent="0.2">
      <c r="A177" s="415"/>
      <c r="B177" s="415"/>
      <c r="C177" s="420"/>
      <c r="D177" s="422"/>
      <c r="E177" s="419"/>
      <c r="F177" s="419"/>
      <c r="G177" s="420"/>
      <c r="H177" s="420"/>
      <c r="I177" s="420"/>
      <c r="J177" s="420"/>
      <c r="K177" s="420"/>
      <c r="L177" s="420"/>
      <c r="M177" s="420"/>
      <c r="N177" s="420"/>
      <c r="O177" s="420"/>
      <c r="P177" s="420"/>
      <c r="Q177" s="420"/>
      <c r="R177" s="420"/>
      <c r="S177" s="420"/>
      <c r="T177" s="420"/>
      <c r="U177" s="420"/>
      <c r="V177" s="420"/>
      <c r="W177" s="420"/>
      <c r="X177" s="420"/>
      <c r="Y177" s="420"/>
      <c r="Z177" s="420"/>
      <c r="AA177" s="420"/>
      <c r="AB177" s="420"/>
      <c r="AC177" s="420"/>
      <c r="AD177" s="420"/>
      <c r="AE177" s="420"/>
      <c r="AF177" s="420"/>
      <c r="AG177" s="420"/>
      <c r="AH177" s="420"/>
      <c r="AI177" s="420"/>
      <c r="AJ177" s="420"/>
      <c r="AK177" s="420"/>
      <c r="AL177" s="420"/>
      <c r="AM177" s="420"/>
      <c r="AN177" s="420"/>
      <c r="AO177" s="420"/>
      <c r="AP177" s="420"/>
      <c r="AQ177" s="420"/>
    </row>
    <row r="178" spans="1:43" x14ac:dyDescent="0.2">
      <c r="A178" s="415"/>
      <c r="B178" s="415"/>
      <c r="C178" s="420"/>
      <c r="D178" s="422"/>
      <c r="E178" s="419"/>
      <c r="F178" s="419"/>
      <c r="G178" s="420"/>
      <c r="H178" s="420"/>
      <c r="I178" s="420"/>
      <c r="J178" s="420"/>
      <c r="K178" s="420"/>
      <c r="L178" s="420"/>
      <c r="M178" s="420"/>
      <c r="N178" s="420"/>
      <c r="O178" s="420"/>
      <c r="P178" s="420"/>
      <c r="Q178" s="420"/>
      <c r="R178" s="420"/>
      <c r="S178" s="420"/>
      <c r="T178" s="420"/>
      <c r="U178" s="420"/>
      <c r="V178" s="420"/>
      <c r="W178" s="420"/>
      <c r="X178" s="420"/>
      <c r="Y178" s="420"/>
      <c r="Z178" s="420"/>
      <c r="AA178" s="420"/>
      <c r="AB178" s="420"/>
      <c r="AC178" s="420"/>
      <c r="AD178" s="420"/>
      <c r="AE178" s="420"/>
      <c r="AF178" s="420"/>
      <c r="AG178" s="420"/>
      <c r="AH178" s="420"/>
      <c r="AI178" s="420"/>
      <c r="AJ178" s="420"/>
      <c r="AK178" s="420"/>
      <c r="AL178" s="420"/>
      <c r="AM178" s="420"/>
      <c r="AN178" s="420"/>
      <c r="AO178" s="420"/>
      <c r="AP178" s="420"/>
      <c r="AQ178" s="420"/>
    </row>
    <row r="179" spans="1:43" x14ac:dyDescent="0.2">
      <c r="A179" s="415"/>
      <c r="B179" s="415"/>
      <c r="C179" s="420"/>
      <c r="D179" s="422"/>
      <c r="E179" s="419"/>
      <c r="F179" s="419"/>
      <c r="G179" s="420"/>
      <c r="H179" s="420"/>
      <c r="I179" s="420"/>
      <c r="J179" s="420"/>
      <c r="K179" s="420"/>
      <c r="L179" s="420"/>
      <c r="M179" s="420"/>
      <c r="N179" s="420"/>
      <c r="O179" s="420"/>
      <c r="P179" s="420"/>
      <c r="Q179" s="420"/>
      <c r="R179" s="420"/>
      <c r="S179" s="420"/>
      <c r="T179" s="420"/>
      <c r="U179" s="420"/>
      <c r="V179" s="420"/>
      <c r="W179" s="420"/>
      <c r="X179" s="420"/>
      <c r="Y179" s="420"/>
      <c r="Z179" s="420"/>
      <c r="AA179" s="420"/>
      <c r="AB179" s="420"/>
      <c r="AC179" s="420"/>
      <c r="AD179" s="420"/>
      <c r="AE179" s="420"/>
      <c r="AF179" s="420"/>
      <c r="AG179" s="420"/>
      <c r="AH179" s="420"/>
      <c r="AI179" s="420"/>
      <c r="AJ179" s="420"/>
      <c r="AK179" s="420"/>
      <c r="AL179" s="420"/>
      <c r="AM179" s="420"/>
      <c r="AN179" s="420"/>
      <c r="AO179" s="420"/>
      <c r="AP179" s="420"/>
      <c r="AQ179" s="420"/>
    </row>
    <row r="180" spans="1:43" x14ac:dyDescent="0.2">
      <c r="A180" s="415"/>
      <c r="B180" s="415"/>
      <c r="C180" s="420"/>
      <c r="D180" s="422"/>
      <c r="E180" s="419"/>
      <c r="F180" s="419"/>
      <c r="G180" s="420"/>
      <c r="H180" s="420"/>
      <c r="I180" s="420"/>
      <c r="J180" s="420"/>
      <c r="K180" s="420"/>
      <c r="L180" s="420"/>
      <c r="M180" s="420"/>
      <c r="N180" s="420"/>
      <c r="O180" s="420"/>
      <c r="P180" s="420"/>
      <c r="Q180" s="420"/>
      <c r="R180" s="420"/>
      <c r="S180" s="420"/>
      <c r="T180" s="420"/>
      <c r="U180" s="420"/>
      <c r="V180" s="420"/>
      <c r="W180" s="420"/>
      <c r="X180" s="420"/>
      <c r="Y180" s="420"/>
      <c r="Z180" s="420"/>
      <c r="AA180" s="420"/>
      <c r="AB180" s="420"/>
      <c r="AC180" s="420"/>
      <c r="AD180" s="420"/>
      <c r="AE180" s="420"/>
      <c r="AF180" s="420"/>
      <c r="AG180" s="420"/>
      <c r="AH180" s="420"/>
      <c r="AI180" s="420"/>
      <c r="AJ180" s="420"/>
      <c r="AK180" s="420"/>
      <c r="AL180" s="420"/>
      <c r="AM180" s="420"/>
      <c r="AN180" s="420"/>
      <c r="AO180" s="420"/>
      <c r="AP180" s="420"/>
      <c r="AQ180" s="420"/>
    </row>
    <row r="181" spans="1:43" x14ac:dyDescent="0.2">
      <c r="A181" s="415"/>
      <c r="B181" s="415"/>
      <c r="C181" s="420"/>
      <c r="D181" s="422"/>
      <c r="E181" s="419"/>
      <c r="F181" s="419"/>
      <c r="G181" s="420"/>
      <c r="H181" s="420"/>
      <c r="I181" s="420"/>
      <c r="J181" s="420"/>
      <c r="K181" s="420"/>
      <c r="L181" s="420"/>
      <c r="M181" s="420"/>
      <c r="N181" s="420"/>
      <c r="O181" s="420"/>
      <c r="P181" s="420"/>
      <c r="Q181" s="420"/>
      <c r="R181" s="420"/>
      <c r="S181" s="420"/>
      <c r="T181" s="420"/>
      <c r="U181" s="420"/>
      <c r="V181" s="420"/>
      <c r="W181" s="420"/>
      <c r="X181" s="420"/>
      <c r="Y181" s="420"/>
      <c r="Z181" s="420"/>
      <c r="AA181" s="420"/>
      <c r="AB181" s="420"/>
      <c r="AC181" s="420"/>
      <c r="AD181" s="420"/>
      <c r="AE181" s="420"/>
      <c r="AF181" s="420"/>
      <c r="AG181" s="420"/>
      <c r="AH181" s="420"/>
      <c r="AI181" s="420"/>
      <c r="AJ181" s="420"/>
      <c r="AK181" s="420"/>
      <c r="AL181" s="420"/>
      <c r="AM181" s="420"/>
      <c r="AN181" s="420"/>
      <c r="AO181" s="420"/>
      <c r="AP181" s="420"/>
      <c r="AQ181" s="420"/>
    </row>
    <row r="182" spans="1:43" x14ac:dyDescent="0.2">
      <c r="A182" s="415"/>
      <c r="B182" s="415"/>
      <c r="C182" s="420"/>
      <c r="D182" s="422"/>
      <c r="E182" s="419"/>
      <c r="F182" s="419"/>
      <c r="G182" s="420"/>
      <c r="H182" s="420"/>
      <c r="I182" s="420"/>
      <c r="J182" s="420"/>
      <c r="K182" s="420"/>
      <c r="L182" s="420"/>
      <c r="M182" s="420"/>
      <c r="N182" s="420"/>
      <c r="O182" s="420"/>
      <c r="P182" s="420"/>
      <c r="Q182" s="420"/>
      <c r="R182" s="420"/>
      <c r="S182" s="420"/>
      <c r="T182" s="420"/>
      <c r="U182" s="420"/>
      <c r="V182" s="420"/>
      <c r="W182" s="420"/>
      <c r="X182" s="420"/>
      <c r="Y182" s="420"/>
      <c r="Z182" s="420"/>
      <c r="AA182" s="420"/>
      <c r="AB182" s="420"/>
      <c r="AC182" s="420"/>
      <c r="AD182" s="420"/>
      <c r="AE182" s="420"/>
      <c r="AF182" s="420"/>
      <c r="AG182" s="420"/>
      <c r="AH182" s="420"/>
      <c r="AI182" s="420"/>
      <c r="AJ182" s="420"/>
      <c r="AK182" s="420"/>
      <c r="AL182" s="420"/>
      <c r="AM182" s="420"/>
      <c r="AN182" s="420"/>
      <c r="AO182" s="420"/>
      <c r="AP182" s="420"/>
      <c r="AQ182" s="420"/>
    </row>
    <row r="183" spans="1:43" x14ac:dyDescent="0.2">
      <c r="A183" s="415"/>
      <c r="B183" s="415"/>
      <c r="C183" s="420"/>
      <c r="D183" s="422"/>
      <c r="E183" s="419"/>
      <c r="F183" s="419"/>
      <c r="G183" s="420"/>
      <c r="H183" s="420"/>
      <c r="I183" s="420"/>
      <c r="J183" s="420"/>
      <c r="K183" s="420"/>
      <c r="L183" s="420"/>
      <c r="M183" s="420"/>
      <c r="N183" s="420"/>
      <c r="O183" s="420"/>
      <c r="P183" s="420"/>
      <c r="Q183" s="420"/>
      <c r="R183" s="420"/>
      <c r="S183" s="420"/>
      <c r="T183" s="420"/>
      <c r="U183" s="420"/>
      <c r="V183" s="420"/>
      <c r="W183" s="420"/>
      <c r="X183" s="420"/>
      <c r="Y183" s="420"/>
      <c r="Z183" s="420"/>
      <c r="AA183" s="420"/>
      <c r="AB183" s="420"/>
      <c r="AC183" s="420"/>
      <c r="AD183" s="420"/>
      <c r="AE183" s="420"/>
      <c r="AF183" s="420"/>
      <c r="AG183" s="420"/>
      <c r="AH183" s="420"/>
      <c r="AI183" s="420"/>
      <c r="AJ183" s="420"/>
      <c r="AK183" s="420"/>
      <c r="AL183" s="420"/>
      <c r="AM183" s="420"/>
      <c r="AN183" s="420"/>
      <c r="AO183" s="420"/>
      <c r="AP183" s="420"/>
      <c r="AQ183" s="420"/>
    </row>
    <row r="184" spans="1:43" x14ac:dyDescent="0.2">
      <c r="A184" s="415"/>
      <c r="B184" s="415"/>
      <c r="C184" s="420"/>
      <c r="D184" s="422"/>
      <c r="E184" s="419"/>
      <c r="F184" s="419"/>
      <c r="G184" s="420"/>
      <c r="H184" s="420"/>
      <c r="I184" s="420"/>
      <c r="J184" s="420"/>
      <c r="K184" s="420"/>
      <c r="L184" s="420"/>
      <c r="M184" s="420"/>
      <c r="N184" s="420"/>
      <c r="O184" s="420"/>
      <c r="P184" s="420"/>
      <c r="Q184" s="420"/>
      <c r="R184" s="420"/>
      <c r="S184" s="420"/>
      <c r="T184" s="420"/>
      <c r="U184" s="420"/>
      <c r="V184" s="420"/>
      <c r="W184" s="420"/>
      <c r="X184" s="420"/>
      <c r="Y184" s="420"/>
      <c r="Z184" s="420"/>
      <c r="AA184" s="420"/>
      <c r="AB184" s="420"/>
      <c r="AC184" s="420"/>
      <c r="AD184" s="420"/>
      <c r="AE184" s="420"/>
      <c r="AF184" s="420"/>
      <c r="AG184" s="420"/>
      <c r="AH184" s="420"/>
      <c r="AI184" s="420"/>
      <c r="AJ184" s="420"/>
      <c r="AK184" s="420"/>
      <c r="AL184" s="420"/>
      <c r="AM184" s="420"/>
      <c r="AN184" s="420"/>
      <c r="AO184" s="420"/>
      <c r="AP184" s="420"/>
      <c r="AQ184" s="420"/>
    </row>
    <row r="185" spans="1:43" x14ac:dyDescent="0.2">
      <c r="A185" s="415"/>
      <c r="B185" s="415"/>
      <c r="C185" s="420"/>
      <c r="D185" s="422"/>
      <c r="E185" s="419"/>
      <c r="F185" s="419"/>
      <c r="G185" s="420"/>
      <c r="H185" s="420"/>
      <c r="I185" s="420"/>
      <c r="J185" s="420"/>
      <c r="K185" s="420"/>
      <c r="L185" s="420"/>
      <c r="M185" s="420"/>
      <c r="N185" s="420"/>
      <c r="O185" s="420"/>
      <c r="P185" s="420"/>
      <c r="Q185" s="420"/>
      <c r="R185" s="420"/>
      <c r="S185" s="420"/>
      <c r="T185" s="420"/>
      <c r="U185" s="420"/>
      <c r="V185" s="420"/>
      <c r="W185" s="420"/>
      <c r="X185" s="420"/>
      <c r="Y185" s="420"/>
      <c r="Z185" s="420"/>
      <c r="AA185" s="420"/>
      <c r="AB185" s="420"/>
      <c r="AC185" s="420"/>
      <c r="AD185" s="420"/>
      <c r="AE185" s="420"/>
      <c r="AF185" s="420"/>
      <c r="AG185" s="420"/>
      <c r="AH185" s="420"/>
      <c r="AI185" s="420"/>
      <c r="AJ185" s="420"/>
      <c r="AK185" s="420"/>
      <c r="AL185" s="420"/>
      <c r="AM185" s="420"/>
      <c r="AN185" s="420"/>
      <c r="AO185" s="420"/>
      <c r="AP185" s="420"/>
      <c r="AQ185" s="420"/>
    </row>
    <row r="186" spans="1:43" x14ac:dyDescent="0.2">
      <c r="A186" s="415"/>
      <c r="B186" s="415"/>
      <c r="C186" s="420"/>
      <c r="D186" s="422"/>
      <c r="E186" s="419"/>
      <c r="F186" s="419"/>
      <c r="G186" s="420"/>
      <c r="H186" s="420"/>
      <c r="I186" s="420"/>
      <c r="J186" s="420"/>
      <c r="K186" s="420"/>
      <c r="L186" s="420"/>
      <c r="M186" s="420"/>
      <c r="N186" s="420"/>
      <c r="O186" s="420"/>
      <c r="P186" s="420"/>
      <c r="Q186" s="420"/>
      <c r="R186" s="420"/>
      <c r="S186" s="420"/>
      <c r="T186" s="420"/>
      <c r="U186" s="420"/>
      <c r="V186" s="420"/>
      <c r="W186" s="420"/>
      <c r="X186" s="420"/>
      <c r="Y186" s="420"/>
      <c r="Z186" s="420"/>
      <c r="AA186" s="420"/>
      <c r="AB186" s="420"/>
      <c r="AC186" s="420"/>
      <c r="AD186" s="420"/>
      <c r="AE186" s="420"/>
      <c r="AF186" s="420"/>
      <c r="AG186" s="420"/>
      <c r="AH186" s="420"/>
      <c r="AI186" s="420"/>
      <c r="AJ186" s="420"/>
      <c r="AK186" s="420"/>
      <c r="AL186" s="420"/>
      <c r="AM186" s="420"/>
      <c r="AN186" s="420"/>
      <c r="AO186" s="420"/>
      <c r="AP186" s="420"/>
      <c r="AQ186" s="420"/>
    </row>
    <row r="187" spans="1:43" x14ac:dyDescent="0.2">
      <c r="A187" s="415"/>
      <c r="B187" s="415"/>
      <c r="C187" s="420"/>
      <c r="D187" s="422"/>
      <c r="E187" s="419"/>
      <c r="F187" s="419"/>
      <c r="G187" s="420"/>
      <c r="H187" s="420"/>
      <c r="I187" s="420"/>
      <c r="J187" s="420"/>
      <c r="K187" s="420"/>
      <c r="L187" s="420"/>
      <c r="M187" s="420"/>
      <c r="N187" s="420"/>
      <c r="O187" s="420"/>
      <c r="P187" s="420"/>
      <c r="Q187" s="420"/>
      <c r="R187" s="420"/>
      <c r="S187" s="420"/>
      <c r="T187" s="420"/>
      <c r="U187" s="420"/>
      <c r="V187" s="420"/>
      <c r="W187" s="420"/>
      <c r="X187" s="420"/>
      <c r="Y187" s="420"/>
      <c r="Z187" s="420"/>
      <c r="AA187" s="420"/>
      <c r="AB187" s="420"/>
      <c r="AC187" s="420"/>
      <c r="AD187" s="420"/>
      <c r="AE187" s="420"/>
      <c r="AF187" s="420"/>
      <c r="AG187" s="420"/>
      <c r="AH187" s="420"/>
      <c r="AI187" s="420"/>
      <c r="AJ187" s="420"/>
      <c r="AK187" s="420"/>
      <c r="AL187" s="420"/>
      <c r="AM187" s="420"/>
      <c r="AN187" s="420"/>
      <c r="AO187" s="420"/>
      <c r="AP187" s="420"/>
      <c r="AQ187" s="420"/>
    </row>
    <row r="188" spans="1:43" x14ac:dyDescent="0.2">
      <c r="A188" s="415"/>
      <c r="B188" s="415"/>
      <c r="C188" s="420"/>
      <c r="D188" s="422"/>
      <c r="E188" s="419"/>
      <c r="F188" s="419"/>
      <c r="G188" s="420"/>
      <c r="H188" s="420"/>
      <c r="I188" s="420"/>
      <c r="J188" s="420"/>
      <c r="K188" s="420"/>
      <c r="L188" s="420"/>
      <c r="M188" s="420"/>
      <c r="N188" s="420"/>
      <c r="O188" s="420"/>
      <c r="P188" s="420"/>
      <c r="Q188" s="420"/>
      <c r="R188" s="420"/>
      <c r="S188" s="420"/>
      <c r="T188" s="420"/>
      <c r="U188" s="420"/>
      <c r="V188" s="420"/>
      <c r="W188" s="420"/>
      <c r="X188" s="420"/>
      <c r="Y188" s="420"/>
      <c r="Z188" s="420"/>
      <c r="AA188" s="420"/>
      <c r="AB188" s="420"/>
      <c r="AC188" s="420"/>
      <c r="AD188" s="420"/>
      <c r="AE188" s="420"/>
      <c r="AF188" s="420"/>
      <c r="AG188" s="420"/>
      <c r="AH188" s="420"/>
      <c r="AI188" s="420"/>
      <c r="AJ188" s="420"/>
      <c r="AK188" s="420"/>
      <c r="AL188" s="420"/>
      <c r="AM188" s="420"/>
      <c r="AN188" s="420"/>
      <c r="AO188" s="420"/>
      <c r="AP188" s="420"/>
      <c r="AQ188" s="420"/>
    </row>
    <row r="189" spans="1:43" x14ac:dyDescent="0.2">
      <c r="A189" s="415"/>
      <c r="B189" s="415"/>
      <c r="C189" s="420"/>
      <c r="D189" s="422"/>
      <c r="E189" s="419"/>
      <c r="F189" s="419"/>
      <c r="G189" s="420"/>
      <c r="H189" s="420"/>
      <c r="I189" s="420"/>
      <c r="J189" s="420"/>
      <c r="K189" s="420"/>
      <c r="L189" s="420"/>
      <c r="M189" s="420"/>
      <c r="N189" s="420"/>
      <c r="O189" s="420"/>
      <c r="P189" s="420"/>
      <c r="Q189" s="420"/>
      <c r="R189" s="420"/>
      <c r="S189" s="420"/>
      <c r="T189" s="420"/>
      <c r="U189" s="420"/>
      <c r="V189" s="420"/>
      <c r="W189" s="420"/>
      <c r="X189" s="420"/>
      <c r="Y189" s="420"/>
      <c r="Z189" s="420"/>
      <c r="AA189" s="420"/>
      <c r="AB189" s="420"/>
      <c r="AC189" s="420"/>
      <c r="AD189" s="420"/>
      <c r="AE189" s="420"/>
      <c r="AF189" s="420"/>
      <c r="AG189" s="420"/>
      <c r="AH189" s="420"/>
      <c r="AI189" s="420"/>
      <c r="AJ189" s="420"/>
      <c r="AK189" s="420"/>
      <c r="AL189" s="420"/>
      <c r="AM189" s="420"/>
      <c r="AN189" s="420"/>
      <c r="AO189" s="420"/>
      <c r="AP189" s="420"/>
      <c r="AQ189" s="420"/>
    </row>
    <row r="190" spans="1:43" x14ac:dyDescent="0.2">
      <c r="A190" s="415"/>
      <c r="B190" s="415"/>
      <c r="C190" s="420"/>
      <c r="D190" s="422"/>
      <c r="E190" s="419"/>
      <c r="F190" s="419"/>
      <c r="G190" s="420"/>
      <c r="H190" s="420"/>
      <c r="I190" s="420"/>
      <c r="J190" s="420"/>
      <c r="K190" s="420"/>
      <c r="L190" s="420"/>
      <c r="M190" s="420"/>
      <c r="N190" s="420"/>
      <c r="O190" s="420"/>
      <c r="P190" s="420"/>
      <c r="Q190" s="420"/>
      <c r="R190" s="420"/>
      <c r="S190" s="420"/>
      <c r="T190" s="420"/>
      <c r="U190" s="420"/>
      <c r="V190" s="420"/>
      <c r="W190" s="420"/>
      <c r="X190" s="420"/>
      <c r="Y190" s="420"/>
      <c r="Z190" s="420"/>
      <c r="AA190" s="420"/>
      <c r="AB190" s="420"/>
      <c r="AC190" s="420"/>
      <c r="AD190" s="420"/>
      <c r="AE190" s="420"/>
      <c r="AF190" s="420"/>
      <c r="AG190" s="420"/>
      <c r="AH190" s="420"/>
      <c r="AI190" s="420"/>
      <c r="AJ190" s="420"/>
      <c r="AK190" s="420"/>
      <c r="AL190" s="420"/>
      <c r="AM190" s="420"/>
      <c r="AN190" s="420"/>
      <c r="AO190" s="420"/>
      <c r="AP190" s="420"/>
      <c r="AQ190" s="420"/>
    </row>
    <row r="191" spans="1:43" x14ac:dyDescent="0.2">
      <c r="A191" s="415"/>
      <c r="B191" s="415"/>
      <c r="C191" s="420"/>
      <c r="D191" s="422"/>
      <c r="E191" s="419"/>
      <c r="F191" s="419"/>
      <c r="G191" s="420"/>
      <c r="H191" s="420"/>
      <c r="I191" s="420"/>
      <c r="J191" s="420"/>
      <c r="K191" s="420"/>
      <c r="L191" s="420"/>
      <c r="M191" s="420"/>
      <c r="N191" s="420"/>
      <c r="O191" s="420"/>
      <c r="P191" s="420"/>
      <c r="Q191" s="420"/>
      <c r="R191" s="420"/>
      <c r="S191" s="420"/>
      <c r="T191" s="420"/>
      <c r="U191" s="420"/>
      <c r="V191" s="420"/>
      <c r="W191" s="420"/>
      <c r="X191" s="420"/>
      <c r="Y191" s="420"/>
      <c r="Z191" s="420"/>
      <c r="AA191" s="420"/>
      <c r="AB191" s="420"/>
      <c r="AC191" s="420"/>
      <c r="AD191" s="420"/>
      <c r="AE191" s="420"/>
      <c r="AF191" s="420"/>
      <c r="AG191" s="420"/>
      <c r="AH191" s="420"/>
      <c r="AI191" s="420"/>
      <c r="AJ191" s="420"/>
      <c r="AK191" s="420"/>
      <c r="AL191" s="420"/>
      <c r="AM191" s="420"/>
      <c r="AN191" s="420"/>
      <c r="AO191" s="420"/>
      <c r="AP191" s="420"/>
      <c r="AQ191" s="420"/>
    </row>
    <row r="192" spans="1:43" x14ac:dyDescent="0.2">
      <c r="A192" s="415"/>
      <c r="B192" s="415"/>
      <c r="C192" s="420"/>
      <c r="D192" s="422"/>
      <c r="E192" s="419"/>
      <c r="F192" s="419"/>
      <c r="G192" s="420"/>
      <c r="H192" s="420"/>
      <c r="I192" s="420"/>
      <c r="J192" s="420"/>
      <c r="K192" s="420"/>
      <c r="L192" s="420"/>
      <c r="M192" s="420"/>
      <c r="N192" s="420"/>
      <c r="O192" s="420"/>
      <c r="P192" s="420"/>
      <c r="Q192" s="420"/>
      <c r="R192" s="420"/>
      <c r="S192" s="420"/>
      <c r="T192" s="420"/>
      <c r="U192" s="420"/>
      <c r="V192" s="420"/>
      <c r="W192" s="420"/>
      <c r="X192" s="420"/>
      <c r="Y192" s="420"/>
      <c r="Z192" s="420"/>
      <c r="AA192" s="420"/>
      <c r="AB192" s="420"/>
      <c r="AC192" s="420"/>
      <c r="AD192" s="420"/>
      <c r="AE192" s="420"/>
      <c r="AF192" s="420"/>
      <c r="AG192" s="420"/>
      <c r="AH192" s="420"/>
      <c r="AI192" s="420"/>
      <c r="AJ192" s="420"/>
      <c r="AK192" s="420"/>
      <c r="AL192" s="420"/>
      <c r="AM192" s="420"/>
      <c r="AN192" s="420"/>
      <c r="AO192" s="420"/>
      <c r="AP192" s="420"/>
      <c r="AQ192" s="420"/>
    </row>
    <row r="193" spans="1:43" x14ac:dyDescent="0.2">
      <c r="A193" s="415"/>
      <c r="B193" s="415"/>
      <c r="C193" s="420"/>
      <c r="D193" s="422"/>
      <c r="E193" s="419"/>
      <c r="F193" s="419"/>
      <c r="G193" s="420"/>
      <c r="H193" s="420"/>
      <c r="I193" s="420"/>
      <c r="J193" s="420"/>
      <c r="K193" s="420"/>
      <c r="L193" s="420"/>
      <c r="M193" s="420"/>
      <c r="N193" s="420"/>
      <c r="O193" s="420"/>
      <c r="P193" s="420"/>
      <c r="Q193" s="420"/>
      <c r="R193" s="420"/>
      <c r="S193" s="420"/>
      <c r="T193" s="420"/>
      <c r="U193" s="420"/>
      <c r="V193" s="420"/>
      <c r="W193" s="420"/>
      <c r="X193" s="420"/>
      <c r="Y193" s="420"/>
      <c r="Z193" s="420"/>
      <c r="AA193" s="420"/>
      <c r="AB193" s="420"/>
      <c r="AC193" s="420"/>
      <c r="AD193" s="420"/>
      <c r="AE193" s="420"/>
      <c r="AF193" s="420"/>
      <c r="AG193" s="420"/>
      <c r="AH193" s="420"/>
      <c r="AI193" s="420"/>
      <c r="AJ193" s="420"/>
      <c r="AK193" s="420"/>
      <c r="AL193" s="420"/>
      <c r="AM193" s="420"/>
      <c r="AN193" s="420"/>
      <c r="AO193" s="420"/>
      <c r="AP193" s="420"/>
      <c r="AQ193" s="420"/>
    </row>
    <row r="194" spans="1:43" x14ac:dyDescent="0.2">
      <c r="A194" s="415"/>
      <c r="B194" s="415"/>
      <c r="C194" s="420"/>
      <c r="D194" s="422"/>
      <c r="E194" s="419"/>
      <c r="F194" s="419"/>
      <c r="G194" s="420"/>
      <c r="H194" s="420"/>
      <c r="I194" s="420"/>
      <c r="J194" s="420"/>
      <c r="K194" s="420"/>
      <c r="L194" s="420"/>
      <c r="M194" s="420"/>
      <c r="N194" s="420"/>
      <c r="O194" s="420"/>
      <c r="P194" s="420"/>
      <c r="Q194" s="420"/>
      <c r="R194" s="420"/>
      <c r="S194" s="420"/>
      <c r="T194" s="420"/>
      <c r="U194" s="420"/>
      <c r="V194" s="420"/>
      <c r="W194" s="420"/>
      <c r="X194" s="420"/>
      <c r="Y194" s="420"/>
      <c r="Z194" s="420"/>
      <c r="AA194" s="420"/>
      <c r="AB194" s="420"/>
      <c r="AC194" s="420"/>
      <c r="AD194" s="420"/>
      <c r="AE194" s="420"/>
      <c r="AF194" s="420"/>
      <c r="AG194" s="420"/>
      <c r="AH194" s="420"/>
      <c r="AI194" s="420"/>
      <c r="AJ194" s="420"/>
      <c r="AK194" s="420"/>
      <c r="AL194" s="420"/>
      <c r="AM194" s="420"/>
      <c r="AN194" s="420"/>
      <c r="AO194" s="420"/>
      <c r="AP194" s="420"/>
      <c r="AQ194" s="420"/>
    </row>
    <row r="195" spans="1:43" x14ac:dyDescent="0.2">
      <c r="A195" s="415"/>
      <c r="B195" s="415"/>
      <c r="C195" s="420"/>
      <c r="D195" s="422"/>
      <c r="E195" s="419"/>
      <c r="F195" s="419"/>
      <c r="G195" s="420"/>
      <c r="H195" s="420"/>
      <c r="I195" s="420"/>
      <c r="J195" s="420"/>
      <c r="K195" s="420"/>
      <c r="L195" s="420"/>
      <c r="M195" s="420"/>
      <c r="N195" s="420"/>
      <c r="O195" s="420"/>
      <c r="P195" s="420"/>
      <c r="Q195" s="420"/>
      <c r="R195" s="420"/>
      <c r="S195" s="420"/>
      <c r="T195" s="420"/>
      <c r="U195" s="420"/>
      <c r="V195" s="420"/>
      <c r="W195" s="420"/>
      <c r="X195" s="420"/>
      <c r="Y195" s="420"/>
      <c r="Z195" s="420"/>
      <c r="AA195" s="420"/>
      <c r="AB195" s="420"/>
      <c r="AC195" s="420"/>
      <c r="AD195" s="420"/>
      <c r="AE195" s="420"/>
      <c r="AF195" s="420"/>
      <c r="AG195" s="420"/>
      <c r="AH195" s="420"/>
      <c r="AI195" s="420"/>
      <c r="AJ195" s="420"/>
      <c r="AK195" s="420"/>
      <c r="AL195" s="420"/>
      <c r="AM195" s="420"/>
      <c r="AN195" s="420"/>
      <c r="AO195" s="420"/>
      <c r="AP195" s="420"/>
      <c r="AQ195" s="420"/>
    </row>
    <row r="196" spans="1:43" x14ac:dyDescent="0.2">
      <c r="A196" s="415"/>
      <c r="B196" s="415"/>
      <c r="C196" s="420"/>
      <c r="D196" s="422"/>
      <c r="E196" s="419"/>
      <c r="F196" s="419"/>
      <c r="G196" s="420"/>
      <c r="H196" s="420"/>
      <c r="I196" s="420"/>
      <c r="J196" s="420"/>
      <c r="K196" s="420"/>
      <c r="L196" s="420"/>
      <c r="M196" s="420"/>
      <c r="N196" s="420"/>
      <c r="O196" s="420"/>
      <c r="P196" s="420"/>
      <c r="Q196" s="420"/>
      <c r="R196" s="420"/>
      <c r="S196" s="420"/>
      <c r="T196" s="420"/>
      <c r="U196" s="420"/>
      <c r="V196" s="420"/>
      <c r="W196" s="420"/>
      <c r="X196" s="420"/>
      <c r="Y196" s="420"/>
      <c r="Z196" s="420"/>
      <c r="AA196" s="420"/>
      <c r="AB196" s="420"/>
      <c r="AC196" s="420"/>
      <c r="AD196" s="420"/>
      <c r="AE196" s="420"/>
      <c r="AF196" s="420"/>
      <c r="AG196" s="420"/>
      <c r="AH196" s="420"/>
      <c r="AI196" s="420"/>
      <c r="AJ196" s="420"/>
      <c r="AK196" s="420"/>
      <c r="AL196" s="420"/>
      <c r="AM196" s="420"/>
      <c r="AN196" s="420"/>
      <c r="AO196" s="420"/>
      <c r="AP196" s="420"/>
      <c r="AQ196" s="420"/>
    </row>
    <row r="197" spans="1:43" x14ac:dyDescent="0.2">
      <c r="A197" s="415"/>
      <c r="B197" s="415"/>
      <c r="C197" s="420"/>
      <c r="D197" s="422"/>
      <c r="E197" s="419"/>
      <c r="F197" s="419"/>
      <c r="G197" s="420"/>
      <c r="H197" s="420"/>
      <c r="I197" s="420"/>
      <c r="J197" s="420"/>
      <c r="K197" s="420"/>
      <c r="L197" s="420"/>
      <c r="M197" s="420"/>
      <c r="N197" s="420"/>
      <c r="O197" s="420"/>
      <c r="P197" s="420"/>
      <c r="Q197" s="420"/>
      <c r="R197" s="420"/>
      <c r="S197" s="420"/>
      <c r="T197" s="420"/>
      <c r="U197" s="420"/>
      <c r="V197" s="420"/>
      <c r="W197" s="420"/>
      <c r="X197" s="420"/>
      <c r="Y197" s="420"/>
      <c r="Z197" s="420"/>
      <c r="AA197" s="420"/>
      <c r="AB197" s="420"/>
      <c r="AC197" s="420"/>
      <c r="AD197" s="420"/>
      <c r="AE197" s="420"/>
      <c r="AF197" s="420"/>
      <c r="AG197" s="420"/>
      <c r="AH197" s="420"/>
      <c r="AI197" s="420"/>
      <c r="AJ197" s="420"/>
      <c r="AK197" s="420"/>
      <c r="AL197" s="420"/>
      <c r="AM197" s="420"/>
      <c r="AN197" s="420"/>
      <c r="AO197" s="420"/>
      <c r="AP197" s="420"/>
      <c r="AQ197" s="420"/>
    </row>
    <row r="198" spans="1:43" x14ac:dyDescent="0.2">
      <c r="A198" s="415"/>
      <c r="B198" s="415"/>
      <c r="C198" s="420"/>
      <c r="D198" s="422"/>
      <c r="E198" s="419"/>
      <c r="F198" s="419"/>
      <c r="G198" s="420"/>
      <c r="H198" s="420"/>
      <c r="I198" s="420"/>
      <c r="J198" s="420"/>
      <c r="K198" s="420"/>
      <c r="L198" s="420"/>
      <c r="M198" s="420"/>
      <c r="N198" s="420"/>
      <c r="O198" s="420"/>
      <c r="P198" s="420"/>
      <c r="Q198" s="420"/>
      <c r="R198" s="420"/>
      <c r="S198" s="420"/>
      <c r="T198" s="420"/>
      <c r="U198" s="420"/>
      <c r="V198" s="420"/>
      <c r="W198" s="420"/>
      <c r="X198" s="420"/>
      <c r="Y198" s="420"/>
      <c r="Z198" s="420"/>
      <c r="AA198" s="420"/>
      <c r="AB198" s="420"/>
      <c r="AC198" s="420"/>
      <c r="AD198" s="420"/>
      <c r="AE198" s="420"/>
      <c r="AF198" s="420"/>
      <c r="AG198" s="420"/>
      <c r="AH198" s="420"/>
      <c r="AI198" s="420"/>
      <c r="AJ198" s="420"/>
      <c r="AK198" s="420"/>
      <c r="AL198" s="420"/>
      <c r="AM198" s="420"/>
      <c r="AN198" s="420"/>
      <c r="AO198" s="420"/>
      <c r="AP198" s="420"/>
      <c r="AQ198" s="420"/>
    </row>
    <row r="199" spans="1:43" x14ac:dyDescent="0.2">
      <c r="A199" s="415"/>
      <c r="B199" s="415"/>
      <c r="C199" s="420"/>
      <c r="D199" s="422"/>
      <c r="E199" s="419"/>
      <c r="F199" s="419"/>
      <c r="G199" s="420"/>
      <c r="H199" s="420"/>
      <c r="I199" s="420"/>
      <c r="J199" s="420"/>
      <c r="K199" s="420"/>
      <c r="L199" s="420"/>
      <c r="M199" s="420"/>
      <c r="N199" s="420"/>
      <c r="O199" s="420"/>
      <c r="P199" s="420"/>
      <c r="Q199" s="420"/>
      <c r="R199" s="420"/>
      <c r="S199" s="420"/>
      <c r="T199" s="420"/>
      <c r="U199" s="420"/>
      <c r="V199" s="420"/>
      <c r="W199" s="420"/>
      <c r="X199" s="420"/>
      <c r="Y199" s="420"/>
      <c r="Z199" s="420"/>
      <c r="AA199" s="420"/>
      <c r="AB199" s="420"/>
      <c r="AC199" s="420"/>
      <c r="AD199" s="420"/>
      <c r="AE199" s="420"/>
      <c r="AF199" s="420"/>
      <c r="AG199" s="420"/>
      <c r="AH199" s="420"/>
      <c r="AI199" s="420"/>
      <c r="AJ199" s="420"/>
      <c r="AK199" s="420"/>
      <c r="AL199" s="420"/>
      <c r="AM199" s="420"/>
      <c r="AN199" s="420"/>
      <c r="AO199" s="420"/>
      <c r="AP199" s="420"/>
      <c r="AQ199" s="420"/>
    </row>
    <row r="200" spans="1:43" x14ac:dyDescent="0.2">
      <c r="A200" s="415"/>
      <c r="B200" s="415"/>
      <c r="C200" s="420"/>
      <c r="D200" s="422"/>
      <c r="E200" s="419"/>
      <c r="F200" s="419"/>
      <c r="G200" s="420"/>
      <c r="H200" s="420"/>
      <c r="I200" s="420"/>
      <c r="J200" s="420"/>
      <c r="K200" s="420"/>
      <c r="L200" s="420"/>
      <c r="M200" s="420"/>
      <c r="N200" s="420"/>
      <c r="O200" s="420"/>
      <c r="P200" s="420"/>
      <c r="Q200" s="420"/>
      <c r="R200" s="420"/>
      <c r="S200" s="420"/>
      <c r="T200" s="420"/>
      <c r="U200" s="420"/>
      <c r="V200" s="420"/>
      <c r="W200" s="420"/>
      <c r="X200" s="420"/>
      <c r="Y200" s="420"/>
      <c r="Z200" s="420"/>
      <c r="AA200" s="420"/>
      <c r="AB200" s="420"/>
      <c r="AC200" s="420"/>
      <c r="AD200" s="420"/>
      <c r="AE200" s="420"/>
      <c r="AF200" s="420"/>
      <c r="AG200" s="420"/>
      <c r="AH200" s="420"/>
      <c r="AI200" s="420"/>
      <c r="AJ200" s="420"/>
      <c r="AK200" s="420"/>
      <c r="AL200" s="420"/>
      <c r="AM200" s="420"/>
      <c r="AN200" s="420"/>
      <c r="AO200" s="420"/>
      <c r="AP200" s="420"/>
      <c r="AQ200" s="420"/>
    </row>
    <row r="201" spans="1:43" x14ac:dyDescent="0.2">
      <c r="A201" s="415"/>
      <c r="B201" s="415"/>
      <c r="C201" s="420"/>
      <c r="D201" s="422"/>
      <c r="E201" s="419"/>
      <c r="F201" s="419"/>
      <c r="G201" s="420"/>
      <c r="H201" s="420"/>
      <c r="I201" s="420"/>
      <c r="J201" s="420"/>
      <c r="K201" s="420"/>
      <c r="L201" s="420"/>
      <c r="M201" s="420"/>
      <c r="N201" s="420"/>
      <c r="O201" s="420"/>
      <c r="P201" s="420"/>
      <c r="Q201" s="420"/>
      <c r="R201" s="420"/>
      <c r="S201" s="420"/>
      <c r="T201" s="420"/>
      <c r="U201" s="420"/>
      <c r="V201" s="420"/>
      <c r="W201" s="420"/>
      <c r="X201" s="420"/>
      <c r="Y201" s="420"/>
      <c r="Z201" s="420"/>
      <c r="AA201" s="420"/>
      <c r="AB201" s="420"/>
      <c r="AC201" s="420"/>
      <c r="AD201" s="420"/>
      <c r="AE201" s="420"/>
      <c r="AF201" s="420"/>
      <c r="AG201" s="420"/>
      <c r="AH201" s="420"/>
      <c r="AI201" s="420"/>
      <c r="AJ201" s="420"/>
      <c r="AK201" s="420"/>
      <c r="AL201" s="420"/>
      <c r="AM201" s="420"/>
      <c r="AN201" s="420"/>
      <c r="AO201" s="420"/>
      <c r="AP201" s="420"/>
      <c r="AQ201" s="420"/>
    </row>
    <row r="202" spans="1:43" x14ac:dyDescent="0.2">
      <c r="A202" s="415"/>
      <c r="B202" s="415"/>
      <c r="C202" s="420"/>
      <c r="D202" s="422"/>
      <c r="E202" s="419"/>
      <c r="F202" s="419"/>
      <c r="G202" s="420"/>
      <c r="H202" s="420"/>
      <c r="I202" s="420"/>
      <c r="J202" s="420"/>
      <c r="K202" s="420"/>
      <c r="L202" s="420"/>
      <c r="M202" s="420"/>
      <c r="N202" s="420"/>
      <c r="O202" s="420"/>
      <c r="P202" s="420"/>
      <c r="Q202" s="420"/>
      <c r="R202" s="420"/>
      <c r="S202" s="420"/>
      <c r="T202" s="420"/>
      <c r="U202" s="420"/>
      <c r="V202" s="420"/>
      <c r="W202" s="420"/>
      <c r="X202" s="420"/>
      <c r="Y202" s="420"/>
      <c r="Z202" s="420"/>
      <c r="AA202" s="420"/>
      <c r="AB202" s="420"/>
      <c r="AC202" s="420"/>
      <c r="AD202" s="420"/>
      <c r="AE202" s="420"/>
      <c r="AF202" s="420"/>
      <c r="AG202" s="420"/>
      <c r="AH202" s="420"/>
      <c r="AI202" s="420"/>
      <c r="AJ202" s="420"/>
      <c r="AK202" s="420"/>
      <c r="AL202" s="420"/>
      <c r="AM202" s="420"/>
      <c r="AN202" s="420"/>
      <c r="AO202" s="420"/>
      <c r="AP202" s="420"/>
      <c r="AQ202" s="420"/>
    </row>
    <row r="203" spans="1:43" x14ac:dyDescent="0.2">
      <c r="A203" s="415"/>
      <c r="B203" s="415"/>
      <c r="C203" s="420"/>
      <c r="D203" s="422"/>
      <c r="E203" s="419"/>
      <c r="F203" s="419"/>
      <c r="G203" s="420"/>
      <c r="H203" s="420"/>
      <c r="I203" s="420"/>
      <c r="J203" s="420"/>
      <c r="K203" s="420"/>
      <c r="L203" s="420"/>
      <c r="M203" s="420"/>
      <c r="N203" s="420"/>
      <c r="O203" s="420"/>
      <c r="P203" s="420"/>
      <c r="Q203" s="420"/>
      <c r="R203" s="420"/>
      <c r="S203" s="420"/>
      <c r="T203" s="420"/>
      <c r="U203" s="420"/>
      <c r="V203" s="420"/>
      <c r="W203" s="420"/>
      <c r="X203" s="420"/>
      <c r="Y203" s="420"/>
      <c r="Z203" s="420"/>
      <c r="AA203" s="420"/>
      <c r="AB203" s="420"/>
      <c r="AC203" s="420"/>
      <c r="AD203" s="420"/>
      <c r="AE203" s="420"/>
      <c r="AF203" s="420"/>
      <c r="AG203" s="420"/>
      <c r="AH203" s="420"/>
      <c r="AI203" s="420"/>
      <c r="AJ203" s="420"/>
      <c r="AK203" s="420"/>
      <c r="AL203" s="420"/>
      <c r="AM203" s="420"/>
      <c r="AN203" s="420"/>
      <c r="AO203" s="420"/>
      <c r="AP203" s="420"/>
      <c r="AQ203" s="420"/>
    </row>
    <row r="204" spans="1:43" x14ac:dyDescent="0.2">
      <c r="A204" s="415"/>
      <c r="B204" s="415"/>
      <c r="C204" s="420"/>
      <c r="D204" s="422"/>
      <c r="E204" s="419"/>
      <c r="F204" s="419"/>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0"/>
      <c r="AK204" s="420"/>
      <c r="AL204" s="420"/>
      <c r="AM204" s="420"/>
      <c r="AN204" s="420"/>
      <c r="AO204" s="420"/>
      <c r="AP204" s="420"/>
      <c r="AQ204" s="420"/>
    </row>
    <row r="205" spans="1:43" x14ac:dyDescent="0.2">
      <c r="A205" s="415"/>
      <c r="B205" s="415"/>
      <c r="C205" s="420"/>
      <c r="D205" s="422"/>
      <c r="E205" s="419"/>
      <c r="F205" s="419"/>
      <c r="G205" s="420"/>
      <c r="H205" s="420"/>
      <c r="I205" s="420"/>
      <c r="J205" s="420"/>
      <c r="K205" s="420"/>
      <c r="L205" s="420"/>
      <c r="M205" s="420"/>
      <c r="N205" s="420"/>
      <c r="O205" s="420"/>
      <c r="P205" s="420"/>
      <c r="Q205" s="420"/>
      <c r="R205" s="420"/>
      <c r="S205" s="420"/>
      <c r="T205" s="420"/>
      <c r="U205" s="420"/>
      <c r="V205" s="420"/>
      <c r="W205" s="420"/>
      <c r="X205" s="420"/>
      <c r="Y205" s="420"/>
      <c r="Z205" s="420"/>
      <c r="AA205" s="420"/>
      <c r="AB205" s="420"/>
      <c r="AC205" s="420"/>
      <c r="AD205" s="420"/>
      <c r="AE205" s="420"/>
      <c r="AF205" s="420"/>
      <c r="AG205" s="420"/>
      <c r="AH205" s="420"/>
      <c r="AI205" s="420"/>
      <c r="AJ205" s="420"/>
      <c r="AK205" s="420"/>
      <c r="AL205" s="420"/>
      <c r="AM205" s="420"/>
      <c r="AN205" s="420"/>
      <c r="AO205" s="420"/>
      <c r="AP205" s="420"/>
      <c r="AQ205" s="420"/>
    </row>
    <row r="206" spans="1:43" x14ac:dyDescent="0.2">
      <c r="A206" s="415"/>
      <c r="B206" s="415"/>
      <c r="C206" s="420"/>
      <c r="D206" s="422"/>
      <c r="E206" s="419"/>
      <c r="F206" s="419"/>
      <c r="G206" s="420"/>
      <c r="H206" s="420"/>
      <c r="I206" s="420"/>
      <c r="J206" s="420"/>
      <c r="K206" s="420"/>
      <c r="L206" s="420"/>
      <c r="M206" s="420"/>
      <c r="N206" s="420"/>
      <c r="O206" s="420"/>
      <c r="P206" s="420"/>
      <c r="Q206" s="420"/>
      <c r="R206" s="420"/>
      <c r="S206" s="420"/>
      <c r="T206" s="420"/>
      <c r="U206" s="420"/>
      <c r="V206" s="420"/>
      <c r="W206" s="420"/>
      <c r="X206" s="420"/>
      <c r="Y206" s="420"/>
      <c r="Z206" s="420"/>
      <c r="AA206" s="420"/>
      <c r="AB206" s="420"/>
      <c r="AC206" s="420"/>
      <c r="AD206" s="420"/>
      <c r="AE206" s="420"/>
      <c r="AF206" s="420"/>
      <c r="AG206" s="420"/>
      <c r="AH206" s="420"/>
      <c r="AI206" s="420"/>
      <c r="AJ206" s="420"/>
      <c r="AK206" s="420"/>
      <c r="AL206" s="420"/>
      <c r="AM206" s="420"/>
      <c r="AN206" s="420"/>
      <c r="AO206" s="420"/>
      <c r="AP206" s="420"/>
      <c r="AQ206" s="420"/>
    </row>
    <row r="207" spans="1:43" x14ac:dyDescent="0.2">
      <c r="A207" s="415"/>
      <c r="B207" s="415"/>
      <c r="C207" s="420"/>
      <c r="D207" s="422"/>
      <c r="E207" s="419"/>
      <c r="F207" s="419"/>
      <c r="G207" s="420"/>
      <c r="H207" s="420"/>
      <c r="I207" s="420"/>
      <c r="J207" s="420"/>
      <c r="K207" s="420"/>
      <c r="L207" s="420"/>
      <c r="M207" s="420"/>
      <c r="N207" s="420"/>
      <c r="O207" s="420"/>
      <c r="P207" s="420"/>
      <c r="Q207" s="420"/>
      <c r="R207" s="420"/>
      <c r="S207" s="420"/>
      <c r="T207" s="420"/>
      <c r="U207" s="420"/>
      <c r="V207" s="420"/>
      <c r="W207" s="420"/>
      <c r="X207" s="420"/>
      <c r="Y207" s="420"/>
      <c r="Z207" s="420"/>
      <c r="AA207" s="420"/>
      <c r="AB207" s="420"/>
      <c r="AC207" s="420"/>
      <c r="AD207" s="420"/>
      <c r="AE207" s="420"/>
      <c r="AF207" s="420"/>
      <c r="AG207" s="420"/>
      <c r="AH207" s="420"/>
      <c r="AI207" s="420"/>
      <c r="AJ207" s="420"/>
      <c r="AK207" s="420"/>
      <c r="AL207" s="420"/>
      <c r="AM207" s="420"/>
      <c r="AN207" s="420"/>
      <c r="AO207" s="420"/>
      <c r="AP207" s="420"/>
      <c r="AQ207" s="420"/>
    </row>
    <row r="208" spans="1:43" x14ac:dyDescent="0.2">
      <c r="A208" s="415"/>
      <c r="B208" s="415"/>
      <c r="C208" s="420"/>
      <c r="D208" s="422"/>
      <c r="E208" s="419"/>
      <c r="F208" s="419"/>
      <c r="G208" s="420"/>
      <c r="H208" s="420"/>
      <c r="I208" s="420"/>
      <c r="J208" s="420"/>
      <c r="K208" s="420"/>
      <c r="L208" s="420"/>
      <c r="M208" s="420"/>
      <c r="N208" s="420"/>
      <c r="O208" s="420"/>
      <c r="P208" s="420"/>
      <c r="Q208" s="420"/>
      <c r="R208" s="420"/>
      <c r="S208" s="420"/>
      <c r="T208" s="420"/>
      <c r="U208" s="420"/>
      <c r="V208" s="420"/>
      <c r="W208" s="420"/>
      <c r="X208" s="420"/>
      <c r="Y208" s="420"/>
      <c r="Z208" s="420"/>
      <c r="AA208" s="420"/>
      <c r="AB208" s="420"/>
      <c r="AC208" s="420"/>
      <c r="AD208" s="420"/>
      <c r="AE208" s="420"/>
      <c r="AF208" s="420"/>
      <c r="AG208" s="420"/>
      <c r="AH208" s="420"/>
      <c r="AI208" s="420"/>
      <c r="AJ208" s="420"/>
      <c r="AK208" s="420"/>
      <c r="AL208" s="420"/>
      <c r="AM208" s="420"/>
      <c r="AN208" s="420"/>
      <c r="AO208" s="420"/>
      <c r="AP208" s="420"/>
      <c r="AQ208" s="420"/>
    </row>
    <row r="209" spans="1:43" x14ac:dyDescent="0.2">
      <c r="A209" s="415"/>
      <c r="B209" s="415"/>
      <c r="C209" s="420"/>
      <c r="D209" s="422"/>
      <c r="E209" s="419"/>
      <c r="F209" s="419"/>
      <c r="G209" s="420"/>
      <c r="H209" s="420"/>
      <c r="I209" s="420"/>
      <c r="J209" s="420"/>
      <c r="K209" s="420"/>
      <c r="L209" s="420"/>
      <c r="M209" s="420"/>
      <c r="N209" s="420"/>
      <c r="O209" s="420"/>
      <c r="P209" s="420"/>
      <c r="Q209" s="420"/>
      <c r="R209" s="420"/>
      <c r="S209" s="420"/>
      <c r="T209" s="420"/>
      <c r="U209" s="420"/>
      <c r="V209" s="420"/>
      <c r="W209" s="420"/>
      <c r="X209" s="420"/>
      <c r="Y209" s="420"/>
      <c r="Z209" s="420"/>
      <c r="AA209" s="420"/>
      <c r="AB209" s="420"/>
      <c r="AC209" s="420"/>
      <c r="AD209" s="420"/>
      <c r="AE209" s="420"/>
      <c r="AF209" s="420"/>
      <c r="AG209" s="420"/>
      <c r="AH209" s="420"/>
      <c r="AI209" s="420"/>
      <c r="AJ209" s="420"/>
      <c r="AK209" s="420"/>
      <c r="AL209" s="420"/>
      <c r="AM209" s="420"/>
      <c r="AN209" s="420"/>
      <c r="AO209" s="420"/>
      <c r="AP209" s="420"/>
      <c r="AQ209" s="420"/>
    </row>
    <row r="210" spans="1:43" x14ac:dyDescent="0.2">
      <c r="A210" s="415"/>
      <c r="B210" s="415"/>
      <c r="C210" s="420"/>
      <c r="D210" s="422"/>
      <c r="E210" s="419"/>
      <c r="F210" s="419"/>
      <c r="G210" s="420"/>
      <c r="H210" s="420"/>
      <c r="I210" s="420"/>
      <c r="J210" s="420"/>
      <c r="K210" s="420"/>
      <c r="L210" s="420"/>
      <c r="M210" s="420"/>
      <c r="N210" s="420"/>
      <c r="O210" s="420"/>
      <c r="P210" s="420"/>
      <c r="Q210" s="420"/>
      <c r="R210" s="420"/>
      <c r="S210" s="420"/>
      <c r="T210" s="420"/>
      <c r="U210" s="420"/>
      <c r="V210" s="420"/>
      <c r="W210" s="420"/>
      <c r="X210" s="420"/>
      <c r="Y210" s="420"/>
      <c r="Z210" s="420"/>
      <c r="AA210" s="420"/>
      <c r="AB210" s="420"/>
      <c r="AC210" s="420"/>
      <c r="AD210" s="420"/>
      <c r="AE210" s="420"/>
      <c r="AF210" s="420"/>
      <c r="AG210" s="420"/>
      <c r="AH210" s="420"/>
      <c r="AI210" s="420"/>
      <c r="AJ210" s="420"/>
      <c r="AK210" s="420"/>
      <c r="AL210" s="420"/>
      <c r="AM210" s="420"/>
      <c r="AN210" s="420"/>
      <c r="AO210" s="420"/>
      <c r="AP210" s="420"/>
      <c r="AQ210" s="420"/>
    </row>
    <row r="211" spans="1:43" x14ac:dyDescent="0.2">
      <c r="A211" s="415"/>
      <c r="B211" s="415"/>
      <c r="C211" s="420"/>
      <c r="D211" s="422"/>
      <c r="E211" s="419"/>
      <c r="F211" s="419"/>
      <c r="G211" s="420"/>
      <c r="H211" s="420"/>
      <c r="I211" s="420"/>
      <c r="J211" s="420"/>
      <c r="K211" s="420"/>
      <c r="L211" s="420"/>
      <c r="M211" s="420"/>
      <c r="N211" s="420"/>
      <c r="O211" s="420"/>
      <c r="P211" s="420"/>
      <c r="Q211" s="420"/>
      <c r="R211" s="420"/>
      <c r="S211" s="420"/>
      <c r="T211" s="420"/>
      <c r="U211" s="420"/>
      <c r="V211" s="420"/>
      <c r="W211" s="420"/>
      <c r="X211" s="420"/>
      <c r="Y211" s="420"/>
      <c r="Z211" s="420"/>
      <c r="AA211" s="420"/>
      <c r="AB211" s="420"/>
      <c r="AC211" s="420"/>
      <c r="AD211" s="420"/>
      <c r="AE211" s="420"/>
      <c r="AF211" s="420"/>
      <c r="AG211" s="420"/>
      <c r="AH211" s="420"/>
      <c r="AI211" s="420"/>
      <c r="AJ211" s="420"/>
      <c r="AK211" s="420"/>
      <c r="AL211" s="420"/>
      <c r="AM211" s="420"/>
      <c r="AN211" s="420"/>
      <c r="AO211" s="420"/>
      <c r="AP211" s="420"/>
      <c r="AQ211" s="420"/>
    </row>
    <row r="212" spans="1:43" x14ac:dyDescent="0.2">
      <c r="A212" s="415"/>
      <c r="B212" s="415"/>
      <c r="C212" s="420"/>
      <c r="D212" s="422"/>
      <c r="E212" s="419"/>
      <c r="F212" s="419"/>
      <c r="G212" s="420"/>
      <c r="H212" s="420"/>
      <c r="I212" s="420"/>
      <c r="J212" s="420"/>
      <c r="K212" s="420"/>
      <c r="L212" s="420"/>
      <c r="M212" s="420"/>
      <c r="N212" s="420"/>
      <c r="O212" s="420"/>
      <c r="P212" s="420"/>
      <c r="Q212" s="420"/>
      <c r="R212" s="420"/>
      <c r="S212" s="420"/>
      <c r="T212" s="420"/>
      <c r="U212" s="420"/>
      <c r="V212" s="420"/>
      <c r="W212" s="420"/>
      <c r="X212" s="420"/>
      <c r="Y212" s="420"/>
      <c r="Z212" s="420"/>
      <c r="AA212" s="420"/>
      <c r="AB212" s="420"/>
      <c r="AC212" s="420"/>
      <c r="AD212" s="420"/>
      <c r="AE212" s="420"/>
      <c r="AF212" s="420"/>
      <c r="AG212" s="420"/>
      <c r="AH212" s="420"/>
      <c r="AI212" s="420"/>
      <c r="AJ212" s="420"/>
      <c r="AK212" s="420"/>
      <c r="AL212" s="420"/>
      <c r="AM212" s="420"/>
      <c r="AN212" s="420"/>
      <c r="AO212" s="420"/>
      <c r="AP212" s="420"/>
      <c r="AQ212" s="420"/>
    </row>
    <row r="213" spans="1:43" x14ac:dyDescent="0.2">
      <c r="A213" s="415"/>
      <c r="B213" s="415"/>
      <c r="C213" s="420"/>
      <c r="D213" s="422"/>
      <c r="E213" s="419"/>
      <c r="F213" s="419"/>
      <c r="G213" s="420"/>
      <c r="H213" s="420"/>
      <c r="I213" s="420"/>
      <c r="J213" s="420"/>
      <c r="K213" s="420"/>
      <c r="L213" s="420"/>
      <c r="M213" s="420"/>
      <c r="N213" s="420"/>
      <c r="O213" s="420"/>
      <c r="P213" s="420"/>
      <c r="Q213" s="420"/>
      <c r="R213" s="420"/>
      <c r="S213" s="420"/>
      <c r="T213" s="420"/>
      <c r="U213" s="420"/>
      <c r="V213" s="420"/>
      <c r="W213" s="420"/>
      <c r="X213" s="420"/>
      <c r="Y213" s="420"/>
      <c r="Z213" s="420"/>
      <c r="AA213" s="420"/>
      <c r="AB213" s="420"/>
      <c r="AC213" s="420"/>
      <c r="AD213" s="420"/>
      <c r="AE213" s="420"/>
      <c r="AF213" s="420"/>
      <c r="AG213" s="420"/>
      <c r="AH213" s="420"/>
      <c r="AI213" s="420"/>
      <c r="AJ213" s="420"/>
      <c r="AK213" s="420"/>
      <c r="AL213" s="420"/>
      <c r="AM213" s="420"/>
      <c r="AN213" s="420"/>
      <c r="AO213" s="420"/>
      <c r="AP213" s="420"/>
      <c r="AQ213" s="420"/>
    </row>
    <row r="214" spans="1:43" x14ac:dyDescent="0.2">
      <c r="A214" s="415"/>
      <c r="B214" s="415"/>
      <c r="C214" s="420"/>
      <c r="D214" s="422"/>
      <c r="E214" s="419"/>
      <c r="F214" s="419"/>
      <c r="G214" s="420"/>
      <c r="H214" s="420"/>
      <c r="I214" s="420"/>
      <c r="J214" s="420"/>
      <c r="K214" s="420"/>
      <c r="L214" s="420"/>
      <c r="M214" s="420"/>
      <c r="N214" s="420"/>
      <c r="O214" s="420"/>
      <c r="P214" s="420"/>
      <c r="Q214" s="420"/>
      <c r="R214" s="420"/>
      <c r="S214" s="420"/>
      <c r="T214" s="420"/>
      <c r="U214" s="420"/>
      <c r="V214" s="420"/>
      <c r="W214" s="420"/>
      <c r="X214" s="420"/>
      <c r="Y214" s="420"/>
      <c r="Z214" s="420"/>
      <c r="AA214" s="420"/>
      <c r="AB214" s="420"/>
      <c r="AC214" s="420"/>
      <c r="AD214" s="420"/>
      <c r="AE214" s="420"/>
      <c r="AF214" s="420"/>
      <c r="AG214" s="420"/>
      <c r="AH214" s="420"/>
      <c r="AI214" s="420"/>
      <c r="AJ214" s="420"/>
      <c r="AK214" s="420"/>
      <c r="AL214" s="420"/>
      <c r="AM214" s="420"/>
      <c r="AN214" s="420"/>
      <c r="AO214" s="420"/>
      <c r="AP214" s="420"/>
      <c r="AQ214" s="420"/>
    </row>
    <row r="215" spans="1:43" x14ac:dyDescent="0.2">
      <c r="A215" s="415"/>
      <c r="B215" s="415"/>
      <c r="C215" s="420"/>
      <c r="D215" s="422"/>
      <c r="E215" s="419"/>
      <c r="F215" s="419"/>
      <c r="G215" s="420"/>
      <c r="H215" s="420"/>
      <c r="I215" s="420"/>
      <c r="J215" s="420"/>
      <c r="K215" s="420"/>
      <c r="L215" s="420"/>
      <c r="M215" s="420"/>
      <c r="N215" s="420"/>
      <c r="O215" s="420"/>
      <c r="P215" s="420"/>
      <c r="Q215" s="420"/>
      <c r="R215" s="420"/>
      <c r="S215" s="420"/>
      <c r="T215" s="420"/>
      <c r="U215" s="420"/>
      <c r="V215" s="420"/>
      <c r="W215" s="420"/>
      <c r="X215" s="420"/>
      <c r="Y215" s="420"/>
      <c r="Z215" s="420"/>
      <c r="AA215" s="420"/>
      <c r="AB215" s="420"/>
      <c r="AC215" s="420"/>
      <c r="AD215" s="420"/>
      <c r="AE215" s="420"/>
      <c r="AF215" s="420"/>
      <c r="AG215" s="420"/>
      <c r="AH215" s="420"/>
      <c r="AI215" s="420"/>
      <c r="AJ215" s="420"/>
      <c r="AK215" s="420"/>
      <c r="AL215" s="420"/>
      <c r="AM215" s="420"/>
      <c r="AN215" s="420"/>
      <c r="AO215" s="420"/>
      <c r="AP215" s="420"/>
      <c r="AQ215" s="420"/>
    </row>
    <row r="216" spans="1:43" x14ac:dyDescent="0.2">
      <c r="A216" s="415"/>
      <c r="B216" s="415"/>
      <c r="C216" s="420"/>
      <c r="D216" s="422"/>
      <c r="E216" s="419"/>
      <c r="F216" s="419"/>
      <c r="G216" s="420"/>
      <c r="H216" s="420"/>
      <c r="I216" s="420"/>
      <c r="J216" s="420"/>
      <c r="K216" s="420"/>
      <c r="L216" s="420"/>
      <c r="M216" s="420"/>
      <c r="N216" s="420"/>
      <c r="O216" s="420"/>
      <c r="P216" s="420"/>
      <c r="Q216" s="420"/>
      <c r="R216" s="420"/>
      <c r="S216" s="420"/>
      <c r="T216" s="420"/>
      <c r="U216" s="420"/>
      <c r="V216" s="420"/>
      <c r="W216" s="420"/>
      <c r="X216" s="420"/>
      <c r="Y216" s="420"/>
      <c r="Z216" s="420"/>
      <c r="AA216" s="420"/>
      <c r="AB216" s="420"/>
      <c r="AC216" s="420"/>
      <c r="AD216" s="420"/>
      <c r="AE216" s="420"/>
      <c r="AF216" s="420"/>
      <c r="AG216" s="420"/>
      <c r="AH216" s="420"/>
      <c r="AI216" s="420"/>
      <c r="AJ216" s="420"/>
      <c r="AK216" s="420"/>
      <c r="AL216" s="420"/>
      <c r="AM216" s="420"/>
      <c r="AN216" s="420"/>
      <c r="AO216" s="420"/>
      <c r="AP216" s="420"/>
      <c r="AQ216" s="420"/>
    </row>
    <row r="217" spans="1:43" x14ac:dyDescent="0.2">
      <c r="A217" s="415"/>
      <c r="B217" s="415"/>
      <c r="C217" s="420"/>
      <c r="D217" s="422"/>
      <c r="E217" s="419"/>
      <c r="F217" s="419"/>
      <c r="G217" s="420"/>
      <c r="H217" s="420"/>
      <c r="I217" s="420"/>
      <c r="J217" s="420"/>
      <c r="K217" s="420"/>
      <c r="L217" s="420"/>
      <c r="M217" s="420"/>
      <c r="N217" s="420"/>
      <c r="O217" s="420"/>
      <c r="P217" s="420"/>
      <c r="Q217" s="420"/>
      <c r="R217" s="420"/>
      <c r="S217" s="420"/>
      <c r="T217" s="420"/>
      <c r="U217" s="420"/>
      <c r="V217" s="420"/>
      <c r="W217" s="420"/>
      <c r="X217" s="420"/>
      <c r="Y217" s="420"/>
      <c r="Z217" s="420"/>
      <c r="AA217" s="420"/>
      <c r="AB217" s="420"/>
      <c r="AC217" s="420"/>
      <c r="AD217" s="420"/>
      <c r="AE217" s="420"/>
      <c r="AF217" s="420"/>
      <c r="AG217" s="420"/>
      <c r="AH217" s="420"/>
      <c r="AI217" s="420"/>
      <c r="AJ217" s="420"/>
      <c r="AK217" s="420"/>
      <c r="AL217" s="420"/>
      <c r="AM217" s="420"/>
      <c r="AN217" s="420"/>
      <c r="AO217" s="420"/>
      <c r="AP217" s="420"/>
      <c r="AQ217" s="420"/>
    </row>
    <row r="218" spans="1:43" x14ac:dyDescent="0.2">
      <c r="A218" s="415"/>
      <c r="B218" s="415"/>
      <c r="C218" s="420"/>
      <c r="D218" s="422"/>
      <c r="E218" s="419"/>
      <c r="F218" s="419"/>
      <c r="G218" s="420"/>
      <c r="H218" s="420"/>
      <c r="I218" s="420"/>
      <c r="J218" s="420"/>
      <c r="K218" s="420"/>
      <c r="L218" s="420"/>
      <c r="M218" s="420"/>
      <c r="N218" s="420"/>
      <c r="O218" s="420"/>
      <c r="P218" s="420"/>
      <c r="Q218" s="420"/>
      <c r="R218" s="420"/>
      <c r="S218" s="420"/>
      <c r="T218" s="420"/>
      <c r="U218" s="420"/>
      <c r="V218" s="420"/>
      <c r="W218" s="420"/>
      <c r="X218" s="420"/>
      <c r="Y218" s="420"/>
      <c r="Z218" s="420"/>
      <c r="AA218" s="420"/>
      <c r="AB218" s="420"/>
      <c r="AC218" s="420"/>
      <c r="AD218" s="420"/>
      <c r="AE218" s="420"/>
      <c r="AF218" s="420"/>
      <c r="AG218" s="420"/>
      <c r="AH218" s="420"/>
      <c r="AI218" s="420"/>
      <c r="AJ218" s="420"/>
      <c r="AK218" s="420"/>
      <c r="AL218" s="420"/>
      <c r="AM218" s="420"/>
      <c r="AN218" s="420"/>
      <c r="AO218" s="420"/>
      <c r="AP218" s="420"/>
      <c r="AQ218" s="420"/>
    </row>
    <row r="219" spans="1:43" x14ac:dyDescent="0.2">
      <c r="A219" s="415"/>
      <c r="B219" s="415"/>
      <c r="C219" s="420"/>
      <c r="D219" s="422"/>
      <c r="E219" s="419"/>
      <c r="F219" s="419"/>
      <c r="G219" s="420"/>
      <c r="H219" s="420"/>
      <c r="I219" s="420"/>
      <c r="J219" s="420"/>
      <c r="K219" s="420"/>
      <c r="L219" s="420"/>
      <c r="M219" s="420"/>
      <c r="N219" s="420"/>
      <c r="O219" s="420"/>
      <c r="P219" s="420"/>
      <c r="Q219" s="420"/>
      <c r="R219" s="420"/>
      <c r="S219" s="420"/>
      <c r="T219" s="420"/>
      <c r="U219" s="420"/>
      <c r="V219" s="420"/>
      <c r="W219" s="420"/>
      <c r="X219" s="420"/>
      <c r="Y219" s="420"/>
      <c r="Z219" s="420"/>
      <c r="AA219" s="420"/>
      <c r="AB219" s="420"/>
      <c r="AC219" s="420"/>
      <c r="AD219" s="420"/>
      <c r="AE219" s="420"/>
      <c r="AF219" s="420"/>
      <c r="AG219" s="420"/>
      <c r="AH219" s="420"/>
      <c r="AI219" s="420"/>
      <c r="AJ219" s="420"/>
      <c r="AK219" s="420"/>
      <c r="AL219" s="420"/>
      <c r="AM219" s="420"/>
      <c r="AN219" s="420"/>
      <c r="AO219" s="420"/>
      <c r="AP219" s="420"/>
      <c r="AQ219" s="420"/>
    </row>
    <row r="220" spans="1:43" x14ac:dyDescent="0.2">
      <c r="A220" s="415"/>
      <c r="B220" s="415"/>
      <c r="C220" s="420"/>
      <c r="D220" s="422"/>
      <c r="E220" s="419"/>
      <c r="F220" s="419"/>
      <c r="G220" s="420"/>
      <c r="H220" s="420"/>
      <c r="I220" s="420"/>
      <c r="J220" s="420"/>
      <c r="K220" s="420"/>
      <c r="L220" s="420"/>
      <c r="M220" s="420"/>
      <c r="N220" s="420"/>
      <c r="O220" s="420"/>
      <c r="P220" s="420"/>
      <c r="Q220" s="420"/>
      <c r="R220" s="420"/>
      <c r="S220" s="420"/>
      <c r="T220" s="420"/>
      <c r="U220" s="420"/>
      <c r="V220" s="420"/>
      <c r="W220" s="420"/>
      <c r="X220" s="420"/>
      <c r="Y220" s="420"/>
      <c r="Z220" s="420"/>
      <c r="AA220" s="420"/>
      <c r="AB220" s="420"/>
      <c r="AC220" s="420"/>
      <c r="AD220" s="420"/>
      <c r="AE220" s="420"/>
      <c r="AF220" s="420"/>
      <c r="AG220" s="420"/>
      <c r="AH220" s="420"/>
      <c r="AI220" s="420"/>
      <c r="AJ220" s="420"/>
      <c r="AK220" s="420"/>
      <c r="AL220" s="420"/>
      <c r="AM220" s="420"/>
      <c r="AN220" s="420"/>
      <c r="AO220" s="420"/>
      <c r="AP220" s="420"/>
      <c r="AQ220" s="420"/>
    </row>
    <row r="221" spans="1:43" x14ac:dyDescent="0.2">
      <c r="A221" s="415"/>
      <c r="B221" s="415"/>
      <c r="C221" s="420"/>
      <c r="D221" s="422"/>
      <c r="E221" s="419"/>
      <c r="F221" s="419"/>
      <c r="G221" s="420"/>
      <c r="H221" s="420"/>
      <c r="I221" s="420"/>
      <c r="J221" s="420"/>
      <c r="K221" s="420"/>
      <c r="L221" s="420"/>
      <c r="M221" s="420"/>
      <c r="N221" s="420"/>
      <c r="O221" s="420"/>
      <c r="P221" s="420"/>
      <c r="Q221" s="420"/>
      <c r="R221" s="420"/>
      <c r="S221" s="420"/>
      <c r="T221" s="420"/>
      <c r="U221" s="420"/>
      <c r="V221" s="420"/>
      <c r="W221" s="420"/>
      <c r="X221" s="420"/>
      <c r="Y221" s="420"/>
      <c r="Z221" s="420"/>
      <c r="AA221" s="420"/>
      <c r="AB221" s="420"/>
      <c r="AC221" s="420"/>
      <c r="AD221" s="420"/>
      <c r="AE221" s="420"/>
      <c r="AF221" s="420"/>
      <c r="AG221" s="420"/>
      <c r="AH221" s="420"/>
      <c r="AI221" s="420"/>
      <c r="AJ221" s="420"/>
      <c r="AK221" s="420"/>
      <c r="AL221" s="420"/>
      <c r="AM221" s="420"/>
      <c r="AN221" s="420"/>
      <c r="AO221" s="420"/>
      <c r="AP221" s="420"/>
      <c r="AQ221" s="420"/>
    </row>
    <row r="222" spans="1:43" x14ac:dyDescent="0.2">
      <c r="A222" s="415"/>
      <c r="B222" s="415"/>
      <c r="C222" s="420"/>
      <c r="D222" s="422"/>
      <c r="E222" s="419"/>
      <c r="F222" s="419"/>
      <c r="G222" s="420"/>
      <c r="H222" s="420"/>
      <c r="I222" s="420"/>
      <c r="J222" s="420"/>
      <c r="K222" s="420"/>
      <c r="L222" s="420"/>
      <c r="M222" s="420"/>
      <c r="N222" s="420"/>
      <c r="O222" s="420"/>
      <c r="P222" s="420"/>
      <c r="Q222" s="420"/>
      <c r="R222" s="420"/>
      <c r="S222" s="420"/>
      <c r="T222" s="420"/>
      <c r="U222" s="420"/>
      <c r="V222" s="420"/>
      <c r="W222" s="420"/>
      <c r="X222" s="420"/>
      <c r="Y222" s="420"/>
      <c r="Z222" s="420"/>
      <c r="AA222" s="420"/>
      <c r="AB222" s="420"/>
      <c r="AC222" s="420"/>
      <c r="AD222" s="420"/>
      <c r="AE222" s="420"/>
      <c r="AF222" s="420"/>
      <c r="AG222" s="420"/>
      <c r="AH222" s="420"/>
      <c r="AI222" s="420"/>
      <c r="AJ222" s="420"/>
      <c r="AK222" s="420"/>
      <c r="AL222" s="420"/>
      <c r="AM222" s="420"/>
      <c r="AN222" s="420"/>
      <c r="AO222" s="420"/>
      <c r="AP222" s="420"/>
      <c r="AQ222" s="420"/>
    </row>
    <row r="223" spans="1:43" x14ac:dyDescent="0.2">
      <c r="A223" s="415"/>
      <c r="B223" s="415"/>
      <c r="C223" s="420"/>
      <c r="D223" s="422"/>
      <c r="E223" s="419"/>
      <c r="F223" s="419"/>
      <c r="G223" s="420"/>
      <c r="H223" s="420"/>
      <c r="I223" s="420"/>
      <c r="J223" s="420"/>
      <c r="K223" s="420"/>
      <c r="L223" s="420"/>
      <c r="M223" s="420"/>
      <c r="N223" s="420"/>
      <c r="O223" s="420"/>
      <c r="P223" s="420"/>
      <c r="Q223" s="420"/>
      <c r="R223" s="420"/>
      <c r="S223" s="420"/>
      <c r="T223" s="420"/>
      <c r="U223" s="420"/>
      <c r="V223" s="420"/>
      <c r="W223" s="420"/>
      <c r="X223" s="420"/>
      <c r="Y223" s="420"/>
      <c r="Z223" s="420"/>
      <c r="AA223" s="420"/>
      <c r="AB223" s="420"/>
      <c r="AC223" s="420"/>
      <c r="AD223" s="420"/>
      <c r="AE223" s="420"/>
      <c r="AF223" s="420"/>
      <c r="AG223" s="420"/>
      <c r="AH223" s="420"/>
      <c r="AI223" s="420"/>
      <c r="AJ223" s="420"/>
      <c r="AK223" s="420"/>
      <c r="AL223" s="420"/>
      <c r="AM223" s="420"/>
      <c r="AN223" s="420"/>
      <c r="AO223" s="420"/>
      <c r="AP223" s="420"/>
      <c r="AQ223" s="420"/>
    </row>
    <row r="224" spans="1:43" x14ac:dyDescent="0.2">
      <c r="A224" s="415"/>
      <c r="B224" s="415"/>
      <c r="C224" s="420"/>
      <c r="D224" s="422"/>
      <c r="E224" s="419"/>
      <c r="F224" s="419"/>
      <c r="G224" s="420"/>
      <c r="H224" s="420"/>
      <c r="I224" s="420"/>
      <c r="J224" s="420"/>
      <c r="K224" s="420"/>
      <c r="L224" s="420"/>
      <c r="M224" s="420"/>
      <c r="N224" s="420"/>
      <c r="O224" s="420"/>
      <c r="P224" s="420"/>
      <c r="Q224" s="420"/>
      <c r="R224" s="420"/>
      <c r="S224" s="420"/>
      <c r="T224" s="420"/>
      <c r="U224" s="420"/>
      <c r="V224" s="420"/>
      <c r="W224" s="420"/>
      <c r="X224" s="420"/>
      <c r="Y224" s="420"/>
      <c r="Z224" s="420"/>
      <c r="AA224" s="420"/>
      <c r="AB224" s="420"/>
      <c r="AC224" s="420"/>
      <c r="AD224" s="420"/>
      <c r="AE224" s="420"/>
      <c r="AF224" s="420"/>
      <c r="AG224" s="420"/>
      <c r="AH224" s="420"/>
      <c r="AI224" s="420"/>
      <c r="AJ224" s="420"/>
      <c r="AK224" s="420"/>
      <c r="AL224" s="420"/>
      <c r="AM224" s="420"/>
      <c r="AN224" s="420"/>
      <c r="AO224" s="420"/>
      <c r="AP224" s="420"/>
      <c r="AQ224" s="420"/>
    </row>
    <row r="225" spans="1:43" x14ac:dyDescent="0.2">
      <c r="A225" s="415"/>
      <c r="B225" s="415"/>
      <c r="C225" s="420"/>
      <c r="D225" s="422"/>
      <c r="E225" s="419"/>
      <c r="F225" s="419"/>
      <c r="G225" s="420"/>
      <c r="H225" s="420"/>
      <c r="I225" s="420"/>
      <c r="J225" s="420"/>
      <c r="K225" s="420"/>
      <c r="L225" s="420"/>
      <c r="M225" s="420"/>
      <c r="N225" s="420"/>
      <c r="O225" s="420"/>
      <c r="P225" s="420"/>
      <c r="Q225" s="420"/>
      <c r="R225" s="420"/>
      <c r="S225" s="420"/>
      <c r="T225" s="420"/>
      <c r="U225" s="420"/>
      <c r="V225" s="420"/>
      <c r="W225" s="420"/>
      <c r="X225" s="420"/>
      <c r="Y225" s="420"/>
      <c r="Z225" s="420"/>
      <c r="AA225" s="420"/>
      <c r="AB225" s="420"/>
      <c r="AC225" s="420"/>
      <c r="AD225" s="420"/>
      <c r="AE225" s="420"/>
      <c r="AF225" s="420"/>
      <c r="AG225" s="420"/>
      <c r="AH225" s="420"/>
      <c r="AI225" s="420"/>
      <c r="AJ225" s="420"/>
      <c r="AK225" s="420"/>
      <c r="AL225" s="420"/>
      <c r="AM225" s="420"/>
      <c r="AN225" s="420"/>
      <c r="AO225" s="420"/>
      <c r="AP225" s="420"/>
      <c r="AQ225" s="420"/>
    </row>
    <row r="226" spans="1:43" x14ac:dyDescent="0.2">
      <c r="A226" s="415"/>
      <c r="B226" s="415"/>
      <c r="C226" s="420"/>
      <c r="D226" s="422"/>
      <c r="E226" s="419"/>
      <c r="F226" s="419"/>
      <c r="G226" s="420"/>
      <c r="H226" s="420"/>
      <c r="I226" s="420"/>
      <c r="J226" s="420"/>
      <c r="K226" s="420"/>
      <c r="L226" s="420"/>
      <c r="M226" s="420"/>
      <c r="N226" s="420"/>
      <c r="O226" s="420"/>
      <c r="P226" s="420"/>
      <c r="Q226" s="420"/>
      <c r="R226" s="420"/>
      <c r="S226" s="420"/>
      <c r="T226" s="420"/>
      <c r="U226" s="420"/>
      <c r="V226" s="420"/>
      <c r="W226" s="420"/>
      <c r="X226" s="420"/>
      <c r="Y226" s="420"/>
      <c r="Z226" s="420"/>
      <c r="AA226" s="420"/>
      <c r="AB226" s="420"/>
      <c r="AC226" s="420"/>
      <c r="AD226" s="420"/>
      <c r="AE226" s="420"/>
      <c r="AF226" s="420"/>
      <c r="AG226" s="420"/>
      <c r="AH226" s="420"/>
      <c r="AI226" s="420"/>
      <c r="AJ226" s="420"/>
      <c r="AK226" s="420"/>
      <c r="AL226" s="420"/>
      <c r="AM226" s="420"/>
      <c r="AN226" s="420"/>
      <c r="AO226" s="420"/>
      <c r="AP226" s="420"/>
      <c r="AQ226" s="420"/>
    </row>
    <row r="227" spans="1:43" x14ac:dyDescent="0.2">
      <c r="A227" s="415"/>
      <c r="B227" s="415"/>
      <c r="C227" s="420"/>
      <c r="D227" s="422"/>
      <c r="E227" s="419"/>
      <c r="F227" s="419"/>
      <c r="G227" s="420"/>
      <c r="H227" s="420"/>
      <c r="I227" s="420"/>
      <c r="J227" s="420"/>
      <c r="K227" s="420"/>
      <c r="L227" s="420"/>
      <c r="M227" s="420"/>
      <c r="N227" s="420"/>
      <c r="O227" s="420"/>
      <c r="P227" s="420"/>
      <c r="Q227" s="420"/>
      <c r="R227" s="420"/>
      <c r="S227" s="420"/>
      <c r="T227" s="420"/>
      <c r="U227" s="420"/>
      <c r="V227" s="420"/>
      <c r="W227" s="420"/>
      <c r="X227" s="420"/>
      <c r="Y227" s="420"/>
      <c r="Z227" s="420"/>
      <c r="AA227" s="420"/>
      <c r="AB227" s="420"/>
      <c r="AC227" s="420"/>
      <c r="AD227" s="420"/>
      <c r="AE227" s="420"/>
      <c r="AF227" s="420"/>
      <c r="AG227" s="420"/>
      <c r="AH227" s="420"/>
      <c r="AI227" s="420"/>
      <c r="AJ227" s="420"/>
      <c r="AK227" s="420"/>
      <c r="AL227" s="420"/>
      <c r="AM227" s="420"/>
      <c r="AN227" s="420"/>
      <c r="AO227" s="420"/>
      <c r="AP227" s="420"/>
      <c r="AQ227" s="420"/>
    </row>
    <row r="228" spans="1:43" x14ac:dyDescent="0.2">
      <c r="A228" s="415"/>
      <c r="B228" s="415"/>
      <c r="C228" s="420"/>
      <c r="D228" s="422"/>
      <c r="E228" s="419"/>
      <c r="F228" s="419"/>
      <c r="G228" s="420"/>
      <c r="H228" s="420"/>
      <c r="I228" s="420"/>
      <c r="J228" s="420"/>
      <c r="K228" s="420"/>
      <c r="L228" s="420"/>
      <c r="M228" s="420"/>
      <c r="N228" s="420"/>
      <c r="O228" s="420"/>
      <c r="P228" s="420"/>
      <c r="Q228" s="420"/>
      <c r="R228" s="420"/>
      <c r="S228" s="420"/>
      <c r="T228" s="420"/>
      <c r="U228" s="420"/>
      <c r="V228" s="420"/>
      <c r="W228" s="420"/>
      <c r="X228" s="420"/>
      <c r="Y228" s="420"/>
      <c r="Z228" s="420"/>
      <c r="AA228" s="420"/>
      <c r="AB228" s="420"/>
      <c r="AC228" s="420"/>
      <c r="AD228" s="420"/>
      <c r="AE228" s="420"/>
      <c r="AF228" s="420"/>
      <c r="AG228" s="420"/>
      <c r="AH228" s="420"/>
      <c r="AI228" s="420"/>
      <c r="AJ228" s="420"/>
      <c r="AK228" s="420"/>
      <c r="AL228" s="420"/>
      <c r="AM228" s="420"/>
      <c r="AN228" s="420"/>
      <c r="AO228" s="420"/>
      <c r="AP228" s="420"/>
      <c r="AQ228" s="420"/>
    </row>
    <row r="229" spans="1:43" x14ac:dyDescent="0.2">
      <c r="A229" s="415"/>
      <c r="B229" s="415"/>
      <c r="C229" s="420"/>
      <c r="D229" s="422"/>
      <c r="E229" s="419"/>
      <c r="F229" s="419"/>
      <c r="G229" s="420"/>
      <c r="H229" s="420"/>
      <c r="I229" s="420"/>
      <c r="J229" s="420"/>
      <c r="K229" s="420"/>
      <c r="L229" s="420"/>
      <c r="M229" s="420"/>
      <c r="N229" s="420"/>
      <c r="O229" s="420"/>
      <c r="P229" s="420"/>
      <c r="Q229" s="420"/>
      <c r="R229" s="420"/>
      <c r="S229" s="420"/>
      <c r="T229" s="420"/>
      <c r="U229" s="420"/>
      <c r="V229" s="420"/>
      <c r="W229" s="420"/>
      <c r="X229" s="420"/>
      <c r="Y229" s="420"/>
      <c r="Z229" s="420"/>
      <c r="AA229" s="420"/>
      <c r="AB229" s="420"/>
      <c r="AC229" s="420"/>
      <c r="AD229" s="420"/>
      <c r="AE229" s="420"/>
      <c r="AF229" s="420"/>
      <c r="AG229" s="420"/>
      <c r="AH229" s="420"/>
      <c r="AI229" s="420"/>
      <c r="AJ229" s="420"/>
      <c r="AK229" s="420"/>
      <c r="AL229" s="420"/>
      <c r="AM229" s="420"/>
      <c r="AN229" s="420"/>
      <c r="AO229" s="420"/>
      <c r="AP229" s="420"/>
      <c r="AQ229" s="420"/>
    </row>
    <row r="230" spans="1:43" x14ac:dyDescent="0.2">
      <c r="A230" s="415"/>
      <c r="B230" s="415"/>
      <c r="C230" s="420"/>
      <c r="D230" s="422"/>
      <c r="E230" s="419"/>
      <c r="F230" s="419"/>
      <c r="G230" s="420"/>
      <c r="H230" s="420"/>
      <c r="I230" s="420"/>
      <c r="J230" s="420"/>
      <c r="K230" s="420"/>
      <c r="L230" s="420"/>
      <c r="M230" s="420"/>
      <c r="N230" s="420"/>
      <c r="O230" s="420"/>
      <c r="P230" s="420"/>
      <c r="Q230" s="420"/>
      <c r="R230" s="420"/>
      <c r="S230" s="420"/>
      <c r="T230" s="420"/>
      <c r="U230" s="420"/>
      <c r="V230" s="420"/>
      <c r="W230" s="420"/>
      <c r="X230" s="420"/>
      <c r="Y230" s="420"/>
      <c r="Z230" s="420"/>
      <c r="AA230" s="420"/>
      <c r="AB230" s="420"/>
      <c r="AC230" s="420"/>
      <c r="AD230" s="420"/>
      <c r="AE230" s="420"/>
      <c r="AF230" s="420"/>
      <c r="AG230" s="420"/>
      <c r="AH230" s="420"/>
      <c r="AI230" s="420"/>
      <c r="AJ230" s="420"/>
      <c r="AK230" s="420"/>
      <c r="AL230" s="420"/>
      <c r="AM230" s="420"/>
      <c r="AN230" s="420"/>
      <c r="AO230" s="420"/>
      <c r="AP230" s="420"/>
      <c r="AQ230" s="420"/>
    </row>
    <row r="231" spans="1:43" x14ac:dyDescent="0.2">
      <c r="A231" s="415"/>
      <c r="B231" s="415"/>
      <c r="C231" s="420"/>
      <c r="D231" s="422"/>
      <c r="E231" s="419"/>
      <c r="F231" s="419"/>
      <c r="G231" s="420"/>
      <c r="H231" s="420"/>
      <c r="I231" s="420"/>
      <c r="J231" s="420"/>
      <c r="K231" s="420"/>
      <c r="L231" s="420"/>
      <c r="M231" s="420"/>
      <c r="N231" s="420"/>
      <c r="O231" s="420"/>
      <c r="P231" s="420"/>
      <c r="Q231" s="420"/>
      <c r="R231" s="420"/>
      <c r="S231" s="420"/>
      <c r="T231" s="420"/>
      <c r="U231" s="420"/>
      <c r="V231" s="420"/>
      <c r="W231" s="420"/>
      <c r="X231" s="420"/>
      <c r="Y231" s="420"/>
      <c r="Z231" s="420"/>
      <c r="AA231" s="420"/>
      <c r="AB231" s="420"/>
      <c r="AC231" s="420"/>
      <c r="AD231" s="420"/>
      <c r="AE231" s="420"/>
      <c r="AF231" s="420"/>
      <c r="AG231" s="420"/>
      <c r="AH231" s="420"/>
      <c r="AI231" s="420"/>
      <c r="AJ231" s="420"/>
      <c r="AK231" s="420"/>
      <c r="AL231" s="420"/>
      <c r="AM231" s="420"/>
      <c r="AN231" s="420"/>
      <c r="AO231" s="420"/>
      <c r="AP231" s="420"/>
      <c r="AQ231" s="420"/>
    </row>
    <row r="232" spans="1:43" x14ac:dyDescent="0.2">
      <c r="A232" s="415"/>
      <c r="B232" s="415"/>
      <c r="C232" s="420"/>
      <c r="D232" s="422"/>
      <c r="E232" s="419"/>
      <c r="F232" s="419"/>
      <c r="G232" s="420"/>
      <c r="H232" s="420"/>
      <c r="I232" s="420"/>
      <c r="J232" s="420"/>
      <c r="K232" s="420"/>
      <c r="L232" s="420"/>
      <c r="M232" s="420"/>
      <c r="N232" s="420"/>
      <c r="O232" s="420"/>
      <c r="P232" s="420"/>
      <c r="Q232" s="420"/>
      <c r="R232" s="420"/>
      <c r="S232" s="420"/>
      <c r="T232" s="420"/>
      <c r="U232" s="420"/>
      <c r="V232" s="420"/>
      <c r="W232" s="420"/>
      <c r="X232" s="420"/>
      <c r="Y232" s="420"/>
      <c r="Z232" s="420"/>
      <c r="AA232" s="420"/>
      <c r="AB232" s="420"/>
      <c r="AC232" s="420"/>
      <c r="AD232" s="420"/>
      <c r="AE232" s="420"/>
      <c r="AF232" s="420"/>
      <c r="AG232" s="420"/>
      <c r="AH232" s="420"/>
      <c r="AI232" s="420"/>
      <c r="AJ232" s="420"/>
      <c r="AK232" s="420"/>
      <c r="AL232" s="420"/>
      <c r="AM232" s="420"/>
      <c r="AN232" s="420"/>
      <c r="AO232" s="420"/>
      <c r="AP232" s="420"/>
      <c r="AQ232" s="420"/>
    </row>
    <row r="233" spans="1:43" x14ac:dyDescent="0.2">
      <c r="A233" s="415"/>
      <c r="B233" s="415"/>
      <c r="C233" s="420"/>
      <c r="D233" s="422"/>
      <c r="E233" s="419"/>
      <c r="F233" s="419"/>
      <c r="G233" s="420"/>
      <c r="H233" s="420"/>
      <c r="I233" s="420"/>
      <c r="J233" s="420"/>
      <c r="K233" s="420"/>
      <c r="L233" s="420"/>
      <c r="M233" s="420"/>
      <c r="N233" s="420"/>
      <c r="O233" s="420"/>
      <c r="P233" s="420"/>
      <c r="Q233" s="420"/>
      <c r="R233" s="420"/>
      <c r="S233" s="420"/>
      <c r="T233" s="420"/>
      <c r="U233" s="420"/>
      <c r="V233" s="420"/>
      <c r="W233" s="420"/>
      <c r="X233" s="420"/>
      <c r="Y233" s="420"/>
      <c r="Z233" s="420"/>
      <c r="AA233" s="420"/>
      <c r="AB233" s="420"/>
      <c r="AC233" s="420"/>
      <c r="AD233" s="420"/>
      <c r="AE233" s="420"/>
      <c r="AF233" s="420"/>
      <c r="AG233" s="420"/>
      <c r="AH233" s="420"/>
      <c r="AI233" s="420"/>
      <c r="AJ233" s="420"/>
      <c r="AK233" s="420"/>
      <c r="AL233" s="420"/>
      <c r="AM233" s="420"/>
      <c r="AN233" s="420"/>
      <c r="AO233" s="420"/>
      <c r="AP233" s="420"/>
      <c r="AQ233" s="420"/>
    </row>
    <row r="234" spans="1:43" x14ac:dyDescent="0.2">
      <c r="A234" s="415"/>
      <c r="B234" s="415"/>
      <c r="C234" s="420"/>
      <c r="D234" s="422"/>
      <c r="E234" s="419"/>
      <c r="F234" s="419"/>
      <c r="G234" s="420"/>
      <c r="H234" s="420"/>
      <c r="I234" s="420"/>
      <c r="J234" s="420"/>
      <c r="K234" s="420"/>
      <c r="L234" s="420"/>
      <c r="M234" s="420"/>
      <c r="N234" s="420"/>
      <c r="O234" s="420"/>
      <c r="P234" s="420"/>
      <c r="Q234" s="420"/>
      <c r="R234" s="420"/>
      <c r="S234" s="420"/>
      <c r="T234" s="420"/>
      <c r="U234" s="420"/>
      <c r="V234" s="420"/>
      <c r="W234" s="420"/>
      <c r="X234" s="420"/>
      <c r="Y234" s="420"/>
      <c r="Z234" s="420"/>
      <c r="AA234" s="420"/>
      <c r="AB234" s="420"/>
      <c r="AC234" s="420"/>
      <c r="AD234" s="420"/>
      <c r="AE234" s="420"/>
      <c r="AF234" s="420"/>
      <c r="AG234" s="420"/>
      <c r="AH234" s="420"/>
      <c r="AI234" s="420"/>
      <c r="AJ234" s="420"/>
      <c r="AK234" s="420"/>
      <c r="AL234" s="420"/>
      <c r="AM234" s="420"/>
      <c r="AN234" s="420"/>
      <c r="AO234" s="420"/>
      <c r="AP234" s="420"/>
      <c r="AQ234" s="420"/>
    </row>
    <row r="235" spans="1:43" x14ac:dyDescent="0.2">
      <c r="A235" s="415"/>
      <c r="B235" s="415"/>
      <c r="C235" s="420"/>
      <c r="D235" s="422"/>
      <c r="E235" s="419"/>
      <c r="F235" s="419"/>
      <c r="G235" s="420"/>
      <c r="H235" s="420"/>
      <c r="I235" s="420"/>
      <c r="J235" s="420"/>
      <c r="K235" s="420"/>
      <c r="L235" s="420"/>
      <c r="M235" s="420"/>
      <c r="N235" s="420"/>
      <c r="O235" s="420"/>
      <c r="P235" s="420"/>
      <c r="Q235" s="420"/>
      <c r="R235" s="420"/>
      <c r="S235" s="420"/>
      <c r="T235" s="420"/>
      <c r="U235" s="420"/>
      <c r="V235" s="420"/>
      <c r="W235" s="420"/>
      <c r="X235" s="420"/>
      <c r="Y235" s="420"/>
      <c r="Z235" s="420"/>
      <c r="AA235" s="420"/>
      <c r="AB235" s="420"/>
      <c r="AC235" s="420"/>
      <c r="AD235" s="420"/>
      <c r="AE235" s="420"/>
      <c r="AF235" s="420"/>
      <c r="AG235" s="420"/>
      <c r="AH235" s="420"/>
      <c r="AI235" s="420"/>
      <c r="AJ235" s="420"/>
      <c r="AK235" s="420"/>
      <c r="AL235" s="420"/>
      <c r="AM235" s="420"/>
      <c r="AN235" s="420"/>
      <c r="AO235" s="420"/>
      <c r="AP235" s="420"/>
      <c r="AQ235" s="420"/>
    </row>
    <row r="236" spans="1:43" x14ac:dyDescent="0.2">
      <c r="A236" s="415"/>
      <c r="B236" s="415"/>
      <c r="C236" s="420"/>
      <c r="D236" s="422"/>
      <c r="E236" s="419"/>
      <c r="F236" s="419"/>
      <c r="G236" s="420"/>
      <c r="H236" s="420"/>
      <c r="I236" s="420"/>
      <c r="J236" s="420"/>
      <c r="K236" s="420"/>
      <c r="L236" s="420"/>
      <c r="M236" s="420"/>
      <c r="N236" s="420"/>
      <c r="O236" s="420"/>
      <c r="P236" s="420"/>
      <c r="Q236" s="420"/>
      <c r="R236" s="420"/>
      <c r="S236" s="420"/>
      <c r="T236" s="420"/>
      <c r="U236" s="420"/>
      <c r="V236" s="420"/>
      <c r="W236" s="420"/>
      <c r="X236" s="420"/>
      <c r="Y236" s="420"/>
      <c r="Z236" s="420"/>
      <c r="AA236" s="420"/>
      <c r="AB236" s="420"/>
      <c r="AC236" s="420"/>
      <c r="AD236" s="420"/>
      <c r="AE236" s="420"/>
      <c r="AF236" s="420"/>
      <c r="AG236" s="420"/>
      <c r="AH236" s="420"/>
      <c r="AI236" s="420"/>
      <c r="AJ236" s="420"/>
      <c r="AK236" s="420"/>
      <c r="AL236" s="420"/>
      <c r="AM236" s="420"/>
      <c r="AN236" s="420"/>
      <c r="AO236" s="420"/>
      <c r="AP236" s="420"/>
      <c r="AQ236" s="420"/>
    </row>
    <row r="237" spans="1:43" x14ac:dyDescent="0.2">
      <c r="A237" s="415"/>
      <c r="B237" s="415"/>
      <c r="C237" s="420"/>
      <c r="D237" s="422"/>
      <c r="E237" s="419"/>
      <c r="F237" s="419"/>
      <c r="G237" s="420"/>
      <c r="H237" s="420"/>
      <c r="I237" s="420"/>
      <c r="J237" s="420"/>
      <c r="K237" s="420"/>
      <c r="L237" s="420"/>
      <c r="M237" s="420"/>
      <c r="N237" s="420"/>
      <c r="O237" s="420"/>
      <c r="P237" s="420"/>
      <c r="Q237" s="420"/>
      <c r="R237" s="420"/>
      <c r="S237" s="420"/>
      <c r="T237" s="420"/>
      <c r="U237" s="420"/>
      <c r="V237" s="420"/>
      <c r="W237" s="420"/>
      <c r="X237" s="420"/>
      <c r="Y237" s="420"/>
      <c r="Z237" s="420"/>
      <c r="AA237" s="420"/>
      <c r="AB237" s="420"/>
      <c r="AC237" s="420"/>
      <c r="AD237" s="420"/>
      <c r="AE237" s="420"/>
      <c r="AF237" s="420"/>
      <c r="AG237" s="420"/>
      <c r="AH237" s="420"/>
      <c r="AI237" s="420"/>
      <c r="AJ237" s="420"/>
      <c r="AK237" s="420"/>
      <c r="AL237" s="420"/>
      <c r="AM237" s="420"/>
      <c r="AN237" s="420"/>
      <c r="AO237" s="420"/>
      <c r="AP237" s="420"/>
      <c r="AQ237" s="420"/>
    </row>
    <row r="238" spans="1:43" x14ac:dyDescent="0.2">
      <c r="A238" s="415"/>
      <c r="B238" s="415"/>
      <c r="C238" s="420"/>
      <c r="D238" s="422"/>
      <c r="E238" s="419"/>
      <c r="F238" s="419"/>
      <c r="G238" s="420"/>
      <c r="H238" s="420"/>
      <c r="I238" s="420"/>
      <c r="J238" s="420"/>
      <c r="K238" s="420"/>
      <c r="L238" s="420"/>
      <c r="M238" s="420"/>
      <c r="N238" s="420"/>
      <c r="O238" s="420"/>
      <c r="P238" s="420"/>
      <c r="Q238" s="420"/>
      <c r="R238" s="420"/>
      <c r="S238" s="420"/>
      <c r="T238" s="420"/>
      <c r="U238" s="420"/>
      <c r="V238" s="420"/>
      <c r="W238" s="420"/>
      <c r="X238" s="420"/>
      <c r="Y238" s="420"/>
      <c r="Z238" s="420"/>
      <c r="AA238" s="420"/>
      <c r="AB238" s="420"/>
      <c r="AC238" s="420"/>
      <c r="AD238" s="420"/>
      <c r="AE238" s="420"/>
      <c r="AF238" s="420"/>
      <c r="AG238" s="420"/>
      <c r="AH238" s="420"/>
      <c r="AI238" s="420"/>
      <c r="AJ238" s="420"/>
      <c r="AK238" s="420"/>
      <c r="AL238" s="420"/>
      <c r="AM238" s="420"/>
      <c r="AN238" s="420"/>
      <c r="AO238" s="420"/>
      <c r="AP238" s="420"/>
      <c r="AQ238" s="420"/>
    </row>
    <row r="239" spans="1:43" x14ac:dyDescent="0.2">
      <c r="A239" s="415"/>
      <c r="B239" s="415"/>
      <c r="C239" s="420"/>
      <c r="D239" s="422"/>
      <c r="E239" s="419"/>
      <c r="F239" s="419"/>
      <c r="G239" s="420"/>
      <c r="H239" s="420"/>
      <c r="I239" s="420"/>
      <c r="J239" s="420"/>
      <c r="K239" s="420"/>
      <c r="L239" s="420"/>
      <c r="M239" s="420"/>
      <c r="N239" s="420"/>
      <c r="O239" s="420"/>
      <c r="P239" s="420"/>
      <c r="Q239" s="420"/>
      <c r="R239" s="420"/>
      <c r="S239" s="420"/>
      <c r="T239" s="420"/>
      <c r="U239" s="420"/>
      <c r="V239" s="420"/>
      <c r="W239" s="420"/>
      <c r="X239" s="420"/>
      <c r="Y239" s="420"/>
      <c r="Z239" s="420"/>
      <c r="AA239" s="420"/>
      <c r="AB239" s="420"/>
      <c r="AC239" s="420"/>
      <c r="AD239" s="420"/>
      <c r="AE239" s="420"/>
      <c r="AF239" s="420"/>
      <c r="AG239" s="420"/>
      <c r="AH239" s="420"/>
      <c r="AI239" s="420"/>
      <c r="AJ239" s="420"/>
      <c r="AK239" s="420"/>
      <c r="AL239" s="420"/>
      <c r="AM239" s="420"/>
      <c r="AN239" s="420"/>
      <c r="AO239" s="420"/>
      <c r="AP239" s="420"/>
      <c r="AQ239" s="420"/>
    </row>
    <row r="240" spans="1:43" x14ac:dyDescent="0.2">
      <c r="A240" s="415"/>
      <c r="B240" s="415"/>
      <c r="C240" s="420"/>
      <c r="D240" s="422"/>
      <c r="E240" s="419"/>
      <c r="F240" s="419"/>
      <c r="G240" s="420"/>
      <c r="H240" s="420"/>
      <c r="I240" s="420"/>
      <c r="J240" s="420"/>
      <c r="K240" s="420"/>
      <c r="L240" s="420"/>
      <c r="M240" s="420"/>
      <c r="N240" s="420"/>
      <c r="O240" s="420"/>
      <c r="P240" s="420"/>
      <c r="Q240" s="420"/>
      <c r="R240" s="420"/>
      <c r="S240" s="420"/>
      <c r="T240" s="420"/>
      <c r="U240" s="420"/>
      <c r="V240" s="420"/>
      <c r="W240" s="420"/>
      <c r="X240" s="420"/>
      <c r="Y240" s="420"/>
      <c r="Z240" s="420"/>
      <c r="AA240" s="420"/>
      <c r="AB240" s="420"/>
      <c r="AC240" s="420"/>
      <c r="AD240" s="420"/>
      <c r="AE240" s="420"/>
      <c r="AF240" s="420"/>
      <c r="AG240" s="420"/>
      <c r="AH240" s="420"/>
      <c r="AI240" s="420"/>
      <c r="AJ240" s="420"/>
      <c r="AK240" s="420"/>
      <c r="AL240" s="420"/>
      <c r="AM240" s="420"/>
      <c r="AN240" s="420"/>
      <c r="AO240" s="420"/>
      <c r="AP240" s="420"/>
      <c r="AQ240" s="420"/>
    </row>
    <row r="241" spans="1:43" x14ac:dyDescent="0.2">
      <c r="A241" s="415"/>
      <c r="B241" s="415"/>
      <c r="C241" s="420"/>
      <c r="D241" s="422"/>
      <c r="E241" s="419"/>
      <c r="F241" s="419"/>
      <c r="G241" s="420"/>
      <c r="H241" s="420"/>
      <c r="I241" s="420"/>
      <c r="J241" s="420"/>
      <c r="K241" s="420"/>
      <c r="L241" s="420"/>
      <c r="M241" s="420"/>
      <c r="N241" s="420"/>
      <c r="O241" s="420"/>
      <c r="P241" s="420"/>
      <c r="Q241" s="420"/>
      <c r="R241" s="420"/>
      <c r="S241" s="420"/>
      <c r="T241" s="420"/>
      <c r="U241" s="420"/>
      <c r="V241" s="420"/>
      <c r="W241" s="420"/>
      <c r="X241" s="420"/>
      <c r="Y241" s="420"/>
      <c r="Z241" s="420"/>
      <c r="AA241" s="420"/>
      <c r="AB241" s="420"/>
      <c r="AC241" s="420"/>
      <c r="AD241" s="420"/>
      <c r="AE241" s="420"/>
      <c r="AF241" s="420"/>
      <c r="AG241" s="420"/>
      <c r="AH241" s="420"/>
      <c r="AI241" s="420"/>
      <c r="AJ241" s="420"/>
      <c r="AK241" s="420"/>
      <c r="AL241" s="420"/>
      <c r="AM241" s="420"/>
      <c r="AN241" s="420"/>
      <c r="AO241" s="420"/>
      <c r="AP241" s="420"/>
      <c r="AQ241" s="420"/>
    </row>
    <row r="242" spans="1:43" x14ac:dyDescent="0.2">
      <c r="A242" s="415"/>
      <c r="B242" s="415"/>
      <c r="C242" s="420"/>
      <c r="D242" s="422"/>
      <c r="E242" s="419"/>
      <c r="F242" s="419"/>
      <c r="G242" s="420"/>
      <c r="H242" s="420"/>
      <c r="I242" s="420"/>
      <c r="J242" s="420"/>
      <c r="K242" s="420"/>
      <c r="L242" s="420"/>
      <c r="M242" s="420"/>
      <c r="N242" s="420"/>
      <c r="O242" s="420"/>
      <c r="P242" s="420"/>
      <c r="Q242" s="420"/>
      <c r="R242" s="420"/>
      <c r="S242" s="420"/>
      <c r="T242" s="420"/>
      <c r="U242" s="420"/>
      <c r="V242" s="420"/>
      <c r="W242" s="420"/>
      <c r="X242" s="420"/>
      <c r="Y242" s="420"/>
      <c r="Z242" s="420"/>
      <c r="AA242" s="420"/>
      <c r="AB242" s="420"/>
      <c r="AC242" s="420"/>
      <c r="AD242" s="420"/>
      <c r="AE242" s="420"/>
      <c r="AF242" s="420"/>
      <c r="AG242" s="420"/>
      <c r="AH242" s="420"/>
      <c r="AI242" s="420"/>
      <c r="AJ242" s="420"/>
      <c r="AK242" s="420"/>
      <c r="AL242" s="420"/>
      <c r="AM242" s="420"/>
      <c r="AN242" s="420"/>
      <c r="AO242" s="420"/>
      <c r="AP242" s="420"/>
      <c r="AQ242" s="420"/>
    </row>
    <row r="243" spans="1:43" x14ac:dyDescent="0.2">
      <c r="A243" s="415"/>
      <c r="B243" s="415"/>
      <c r="C243" s="420"/>
      <c r="D243" s="422"/>
      <c r="E243" s="419"/>
      <c r="F243" s="419"/>
      <c r="G243" s="420"/>
      <c r="H243" s="420"/>
      <c r="I243" s="420"/>
      <c r="J243" s="420"/>
      <c r="K243" s="420"/>
      <c r="L243" s="420"/>
      <c r="M243" s="420"/>
      <c r="N243" s="420"/>
      <c r="O243" s="420"/>
      <c r="P243" s="420"/>
      <c r="Q243" s="420"/>
      <c r="R243" s="420"/>
      <c r="S243" s="420"/>
      <c r="T243" s="420"/>
      <c r="U243" s="420"/>
      <c r="V243" s="420"/>
      <c r="W243" s="420"/>
      <c r="X243" s="420"/>
      <c r="Y243" s="420"/>
      <c r="Z243" s="420"/>
      <c r="AA243" s="420"/>
      <c r="AB243" s="420"/>
      <c r="AC243" s="420"/>
      <c r="AD243" s="420"/>
      <c r="AE243" s="420"/>
      <c r="AF243" s="420"/>
      <c r="AG243" s="420"/>
      <c r="AH243" s="420"/>
      <c r="AI243" s="420"/>
      <c r="AJ243" s="420"/>
      <c r="AK243" s="420"/>
      <c r="AL243" s="420"/>
      <c r="AM243" s="420"/>
      <c r="AN243" s="420"/>
      <c r="AO243" s="420"/>
      <c r="AP243" s="420"/>
      <c r="AQ243" s="420"/>
    </row>
    <row r="244" spans="1:43" x14ac:dyDescent="0.2">
      <c r="A244" s="415"/>
      <c r="B244" s="415"/>
      <c r="C244" s="420"/>
      <c r="D244" s="422"/>
      <c r="E244" s="419"/>
      <c r="F244" s="419"/>
      <c r="G244" s="420"/>
      <c r="H244" s="420"/>
      <c r="I244" s="420"/>
      <c r="J244" s="420"/>
      <c r="K244" s="420"/>
      <c r="L244" s="420"/>
      <c r="M244" s="420"/>
      <c r="N244" s="420"/>
      <c r="O244" s="420"/>
      <c r="P244" s="420"/>
      <c r="Q244" s="420"/>
      <c r="R244" s="420"/>
      <c r="S244" s="420"/>
      <c r="T244" s="420"/>
      <c r="U244" s="420"/>
      <c r="V244" s="420"/>
      <c r="W244" s="420"/>
      <c r="X244" s="420"/>
      <c r="Y244" s="420"/>
      <c r="Z244" s="420"/>
      <c r="AA244" s="420"/>
      <c r="AB244" s="420"/>
      <c r="AC244" s="420"/>
      <c r="AD244" s="420"/>
      <c r="AE244" s="420"/>
      <c r="AF244" s="420"/>
      <c r="AG244" s="420"/>
      <c r="AH244" s="420"/>
      <c r="AI244" s="420"/>
      <c r="AJ244" s="420"/>
      <c r="AK244" s="420"/>
      <c r="AL244" s="420"/>
      <c r="AM244" s="420"/>
      <c r="AN244" s="420"/>
      <c r="AO244" s="420"/>
      <c r="AP244" s="420"/>
      <c r="AQ244" s="420"/>
    </row>
    <row r="245" spans="1:43" x14ac:dyDescent="0.2">
      <c r="A245" s="415"/>
      <c r="B245" s="415"/>
      <c r="C245" s="420"/>
      <c r="D245" s="422"/>
      <c r="E245" s="419"/>
      <c r="F245" s="419"/>
      <c r="G245" s="420"/>
      <c r="H245" s="420"/>
      <c r="I245" s="420"/>
      <c r="J245" s="420"/>
      <c r="K245" s="420"/>
      <c r="L245" s="420"/>
      <c r="M245" s="420"/>
      <c r="N245" s="420"/>
      <c r="O245" s="420"/>
      <c r="P245" s="420"/>
      <c r="Q245" s="420"/>
      <c r="R245" s="420"/>
      <c r="S245" s="420"/>
      <c r="T245" s="420"/>
      <c r="U245" s="420"/>
      <c r="V245" s="420"/>
      <c r="W245" s="420"/>
      <c r="X245" s="420"/>
      <c r="Y245" s="420"/>
      <c r="Z245" s="420"/>
      <c r="AA245" s="420"/>
      <c r="AB245" s="420"/>
      <c r="AC245" s="420"/>
      <c r="AD245" s="420"/>
      <c r="AE245" s="420"/>
      <c r="AF245" s="420"/>
      <c r="AG245" s="420"/>
      <c r="AH245" s="420"/>
      <c r="AI245" s="420"/>
      <c r="AJ245" s="420"/>
      <c r="AK245" s="420"/>
      <c r="AL245" s="420"/>
      <c r="AM245" s="420"/>
      <c r="AN245" s="420"/>
      <c r="AO245" s="420"/>
      <c r="AP245" s="420"/>
      <c r="AQ245" s="420"/>
    </row>
    <row r="246" spans="1:43" x14ac:dyDescent="0.2">
      <c r="A246" s="415"/>
      <c r="B246" s="415"/>
      <c r="C246" s="420"/>
      <c r="D246" s="422"/>
      <c r="E246" s="419"/>
      <c r="F246" s="419"/>
      <c r="G246" s="420"/>
      <c r="H246" s="420"/>
      <c r="I246" s="420"/>
      <c r="J246" s="420"/>
      <c r="K246" s="420"/>
      <c r="L246" s="420"/>
      <c r="M246" s="420"/>
      <c r="N246" s="420"/>
      <c r="O246" s="420"/>
      <c r="P246" s="420"/>
      <c r="Q246" s="420"/>
      <c r="R246" s="420"/>
      <c r="S246" s="420"/>
      <c r="T246" s="420"/>
      <c r="U246" s="420"/>
      <c r="V246" s="420"/>
      <c r="W246" s="420"/>
      <c r="X246" s="420"/>
      <c r="Y246" s="420"/>
      <c r="Z246" s="420"/>
      <c r="AA246" s="420"/>
      <c r="AB246" s="420"/>
      <c r="AC246" s="420"/>
      <c r="AD246" s="420"/>
      <c r="AE246" s="420"/>
      <c r="AF246" s="420"/>
      <c r="AG246" s="420"/>
      <c r="AH246" s="420"/>
      <c r="AI246" s="420"/>
      <c r="AJ246" s="420"/>
      <c r="AK246" s="420"/>
      <c r="AL246" s="420"/>
      <c r="AM246" s="420"/>
      <c r="AN246" s="420"/>
      <c r="AO246" s="420"/>
      <c r="AP246" s="420"/>
      <c r="AQ246" s="420"/>
    </row>
    <row r="247" spans="1:43" x14ac:dyDescent="0.2">
      <c r="A247" s="415"/>
      <c r="B247" s="415"/>
      <c r="C247" s="420"/>
      <c r="D247" s="422"/>
      <c r="E247" s="419"/>
      <c r="F247" s="419"/>
      <c r="G247" s="420"/>
      <c r="H247" s="420"/>
      <c r="I247" s="420"/>
      <c r="J247" s="420"/>
      <c r="K247" s="420"/>
      <c r="L247" s="420"/>
      <c r="M247" s="420"/>
      <c r="N247" s="420"/>
      <c r="O247" s="420"/>
      <c r="P247" s="420"/>
      <c r="Q247" s="420"/>
      <c r="R247" s="420"/>
      <c r="S247" s="420"/>
      <c r="T247" s="420"/>
      <c r="U247" s="420"/>
      <c r="V247" s="420"/>
      <c r="W247" s="420"/>
      <c r="X247" s="420"/>
      <c r="Y247" s="420"/>
      <c r="Z247" s="420"/>
      <c r="AA247" s="420"/>
      <c r="AB247" s="420"/>
      <c r="AC247" s="420"/>
      <c r="AD247" s="420"/>
      <c r="AE247" s="420"/>
      <c r="AF247" s="420"/>
      <c r="AG247" s="420"/>
      <c r="AH247" s="420"/>
      <c r="AI247" s="420"/>
      <c r="AJ247" s="420"/>
      <c r="AK247" s="420"/>
      <c r="AL247" s="420"/>
      <c r="AM247" s="420"/>
      <c r="AN247" s="420"/>
      <c r="AO247" s="420"/>
      <c r="AP247" s="420"/>
      <c r="AQ247" s="420"/>
    </row>
    <row r="248" spans="1:43" x14ac:dyDescent="0.2">
      <c r="A248" s="415"/>
      <c r="B248" s="415"/>
      <c r="C248" s="420"/>
      <c r="D248" s="422"/>
      <c r="E248" s="419"/>
      <c r="F248" s="419"/>
      <c r="G248" s="420"/>
      <c r="H248" s="420"/>
      <c r="I248" s="420"/>
      <c r="J248" s="420"/>
      <c r="K248" s="420"/>
      <c r="L248" s="420"/>
      <c r="M248" s="420"/>
      <c r="N248" s="420"/>
      <c r="O248" s="420"/>
      <c r="P248" s="420"/>
      <c r="Q248" s="420"/>
      <c r="R248" s="420"/>
      <c r="S248" s="420"/>
      <c r="T248" s="420"/>
      <c r="U248" s="420"/>
      <c r="V248" s="420"/>
      <c r="W248" s="420"/>
      <c r="X248" s="420"/>
      <c r="Y248" s="420"/>
      <c r="Z248" s="420"/>
      <c r="AA248" s="420"/>
      <c r="AB248" s="420"/>
      <c r="AC248" s="420"/>
      <c r="AD248" s="420"/>
      <c r="AE248" s="420"/>
      <c r="AF248" s="420"/>
      <c r="AG248" s="420"/>
      <c r="AH248" s="420"/>
      <c r="AI248" s="420"/>
      <c r="AJ248" s="420"/>
      <c r="AK248" s="420"/>
      <c r="AL248" s="420"/>
      <c r="AM248" s="420"/>
      <c r="AN248" s="420"/>
      <c r="AO248" s="420"/>
      <c r="AP248" s="420"/>
      <c r="AQ248" s="420"/>
    </row>
    <row r="249" spans="1:43" x14ac:dyDescent="0.2">
      <c r="A249" s="415"/>
      <c r="B249" s="415"/>
      <c r="C249" s="420"/>
      <c r="D249" s="422"/>
      <c r="E249" s="419"/>
      <c r="F249" s="419"/>
      <c r="G249" s="420"/>
      <c r="H249" s="420"/>
      <c r="I249" s="420"/>
      <c r="J249" s="420"/>
      <c r="K249" s="420"/>
      <c r="L249" s="420"/>
      <c r="M249" s="420"/>
      <c r="N249" s="420"/>
      <c r="O249" s="420"/>
      <c r="P249" s="420"/>
      <c r="Q249" s="420"/>
      <c r="R249" s="420"/>
      <c r="S249" s="420"/>
      <c r="T249" s="420"/>
      <c r="U249" s="420"/>
      <c r="V249" s="420"/>
      <c r="W249" s="420"/>
      <c r="X249" s="420"/>
      <c r="Y249" s="420"/>
      <c r="Z249" s="420"/>
      <c r="AA249" s="420"/>
      <c r="AB249" s="420"/>
      <c r="AC249" s="420"/>
      <c r="AD249" s="420"/>
      <c r="AE249" s="420"/>
      <c r="AF249" s="420"/>
      <c r="AG249" s="420"/>
      <c r="AH249" s="420"/>
      <c r="AI249" s="420"/>
      <c r="AJ249" s="420"/>
      <c r="AK249" s="420"/>
      <c r="AL249" s="420"/>
      <c r="AM249" s="420"/>
      <c r="AN249" s="420"/>
      <c r="AO249" s="420"/>
      <c r="AP249" s="420"/>
      <c r="AQ249" s="420"/>
    </row>
    <row r="250" spans="1:43" x14ac:dyDescent="0.2">
      <c r="A250" s="415"/>
      <c r="B250" s="415"/>
      <c r="C250" s="420"/>
      <c r="D250" s="422"/>
      <c r="E250" s="419"/>
      <c r="F250" s="419"/>
      <c r="G250" s="420"/>
      <c r="H250" s="420"/>
      <c r="I250" s="420"/>
      <c r="J250" s="420"/>
      <c r="K250" s="420"/>
      <c r="L250" s="420"/>
      <c r="M250" s="420"/>
      <c r="N250" s="420"/>
      <c r="O250" s="420"/>
      <c r="P250" s="420"/>
      <c r="Q250" s="420"/>
      <c r="R250" s="420"/>
      <c r="S250" s="420"/>
      <c r="T250" s="420"/>
      <c r="U250" s="420"/>
      <c r="V250" s="420"/>
      <c r="W250" s="420"/>
      <c r="X250" s="420"/>
      <c r="Y250" s="420"/>
      <c r="Z250" s="420"/>
      <c r="AA250" s="420"/>
      <c r="AB250" s="420"/>
      <c r="AC250" s="420"/>
      <c r="AD250" s="420"/>
      <c r="AE250" s="420"/>
      <c r="AF250" s="420"/>
      <c r="AG250" s="420"/>
      <c r="AH250" s="420"/>
      <c r="AI250" s="420"/>
      <c r="AJ250" s="420"/>
      <c r="AK250" s="420"/>
      <c r="AL250" s="420"/>
      <c r="AM250" s="420"/>
      <c r="AN250" s="420"/>
      <c r="AO250" s="420"/>
      <c r="AP250" s="420"/>
      <c r="AQ250" s="420"/>
    </row>
    <row r="251" spans="1:43" x14ac:dyDescent="0.2">
      <c r="A251" s="415"/>
      <c r="B251" s="415"/>
      <c r="C251" s="420"/>
      <c r="D251" s="422"/>
      <c r="E251" s="419"/>
      <c r="F251" s="419"/>
      <c r="G251" s="420"/>
      <c r="H251" s="420"/>
      <c r="I251" s="420"/>
      <c r="J251" s="420"/>
      <c r="K251" s="420"/>
      <c r="L251" s="420"/>
      <c r="M251" s="420"/>
      <c r="N251" s="420"/>
      <c r="O251" s="420"/>
      <c r="P251" s="420"/>
      <c r="Q251" s="420"/>
      <c r="R251" s="420"/>
      <c r="S251" s="420"/>
      <c r="T251" s="420"/>
      <c r="U251" s="420"/>
      <c r="V251" s="420"/>
      <c r="W251" s="420"/>
      <c r="X251" s="420"/>
      <c r="Y251" s="420"/>
      <c r="Z251" s="420"/>
      <c r="AA251" s="420"/>
      <c r="AB251" s="420"/>
      <c r="AC251" s="420"/>
      <c r="AD251" s="420"/>
      <c r="AE251" s="420"/>
      <c r="AF251" s="420"/>
      <c r="AG251" s="420"/>
      <c r="AH251" s="420"/>
      <c r="AI251" s="420"/>
      <c r="AJ251" s="420"/>
      <c r="AK251" s="420"/>
      <c r="AL251" s="420"/>
      <c r="AM251" s="420"/>
      <c r="AN251" s="420"/>
      <c r="AO251" s="420"/>
      <c r="AP251" s="420"/>
      <c r="AQ251" s="420"/>
    </row>
    <row r="252" spans="1:43" x14ac:dyDescent="0.2">
      <c r="A252" s="415"/>
      <c r="B252" s="415"/>
      <c r="C252" s="420"/>
      <c r="D252" s="422"/>
      <c r="E252" s="419"/>
      <c r="F252" s="419"/>
      <c r="G252" s="420"/>
      <c r="H252" s="420"/>
      <c r="I252" s="420"/>
      <c r="J252" s="420"/>
      <c r="K252" s="420"/>
      <c r="L252" s="420"/>
      <c r="M252" s="420"/>
      <c r="N252" s="420"/>
      <c r="O252" s="420"/>
      <c r="P252" s="420"/>
      <c r="Q252" s="420"/>
      <c r="R252" s="420"/>
      <c r="S252" s="420"/>
      <c r="T252" s="420"/>
      <c r="U252" s="420"/>
      <c r="V252" s="420"/>
      <c r="W252" s="420"/>
      <c r="X252" s="420"/>
      <c r="Y252" s="420"/>
      <c r="Z252" s="420"/>
      <c r="AA252" s="420"/>
      <c r="AB252" s="420"/>
      <c r="AC252" s="420"/>
      <c r="AD252" s="420"/>
      <c r="AE252" s="420"/>
      <c r="AF252" s="420"/>
      <c r="AG252" s="420"/>
      <c r="AH252" s="420"/>
      <c r="AI252" s="420"/>
      <c r="AJ252" s="420"/>
      <c r="AK252" s="420"/>
      <c r="AL252" s="420"/>
      <c r="AM252" s="420"/>
      <c r="AN252" s="420"/>
      <c r="AO252" s="420"/>
      <c r="AP252" s="420"/>
      <c r="AQ252" s="420"/>
    </row>
    <row r="253" spans="1:43" x14ac:dyDescent="0.2">
      <c r="A253" s="415"/>
      <c r="B253" s="415"/>
      <c r="C253" s="420"/>
      <c r="D253" s="422"/>
      <c r="E253" s="419"/>
      <c r="F253" s="419"/>
      <c r="G253" s="420"/>
      <c r="H253" s="420"/>
      <c r="I253" s="420"/>
      <c r="J253" s="420"/>
      <c r="K253" s="420"/>
      <c r="L253" s="420"/>
      <c r="M253" s="420"/>
      <c r="N253" s="420"/>
      <c r="O253" s="420"/>
      <c r="P253" s="420"/>
      <c r="Q253" s="420"/>
      <c r="R253" s="420"/>
      <c r="S253" s="420"/>
      <c r="T253" s="420"/>
      <c r="U253" s="420"/>
      <c r="V253" s="420"/>
      <c r="W253" s="420"/>
      <c r="X253" s="420"/>
      <c r="Y253" s="420"/>
      <c r="Z253" s="420"/>
      <c r="AA253" s="420"/>
      <c r="AB253" s="420"/>
      <c r="AC253" s="420"/>
      <c r="AD253" s="420"/>
      <c r="AE253" s="420"/>
      <c r="AF253" s="420"/>
      <c r="AG253" s="420"/>
      <c r="AH253" s="420"/>
      <c r="AI253" s="420"/>
      <c r="AJ253" s="420"/>
      <c r="AK253" s="420"/>
      <c r="AL253" s="420"/>
      <c r="AM253" s="420"/>
      <c r="AN253" s="420"/>
      <c r="AO253" s="420"/>
      <c r="AP253" s="420"/>
      <c r="AQ253" s="420"/>
    </row>
    <row r="254" spans="1:43" x14ac:dyDescent="0.2">
      <c r="A254" s="415"/>
      <c r="B254" s="415"/>
      <c r="C254" s="420"/>
      <c r="D254" s="422"/>
      <c r="E254" s="419"/>
      <c r="F254" s="419"/>
      <c r="G254" s="420"/>
      <c r="H254" s="420"/>
      <c r="I254" s="420"/>
      <c r="J254" s="420"/>
      <c r="K254" s="420"/>
      <c r="L254" s="420"/>
      <c r="M254" s="420"/>
      <c r="N254" s="420"/>
      <c r="O254" s="420"/>
      <c r="P254" s="420"/>
      <c r="Q254" s="420"/>
      <c r="R254" s="420"/>
      <c r="S254" s="420"/>
      <c r="T254" s="420"/>
      <c r="U254" s="420"/>
      <c r="V254" s="420"/>
      <c r="W254" s="420"/>
      <c r="X254" s="420"/>
      <c r="Y254" s="420"/>
      <c r="Z254" s="420"/>
      <c r="AA254" s="420"/>
      <c r="AB254" s="420"/>
      <c r="AC254" s="420"/>
      <c r="AD254" s="420"/>
      <c r="AE254" s="420"/>
      <c r="AF254" s="420"/>
      <c r="AG254" s="420"/>
      <c r="AH254" s="420"/>
      <c r="AI254" s="420"/>
      <c r="AJ254" s="420"/>
      <c r="AK254" s="420"/>
      <c r="AL254" s="420"/>
      <c r="AM254" s="420"/>
      <c r="AN254" s="420"/>
      <c r="AO254" s="420"/>
      <c r="AP254" s="420"/>
      <c r="AQ254" s="420"/>
    </row>
    <row r="255" spans="1:43" x14ac:dyDescent="0.2">
      <c r="A255" s="415"/>
      <c r="B255" s="415"/>
      <c r="C255" s="420"/>
      <c r="D255" s="422"/>
      <c r="E255" s="419"/>
      <c r="F255" s="419"/>
      <c r="G255" s="420"/>
      <c r="H255" s="420"/>
      <c r="I255" s="420"/>
      <c r="J255" s="420"/>
      <c r="K255" s="420"/>
      <c r="L255" s="420"/>
      <c r="M255" s="420"/>
      <c r="N255" s="420"/>
      <c r="O255" s="420"/>
      <c r="P255" s="420"/>
      <c r="Q255" s="420"/>
      <c r="R255" s="420"/>
      <c r="S255" s="420"/>
      <c r="T255" s="420"/>
      <c r="U255" s="420"/>
      <c r="V255" s="420"/>
      <c r="W255" s="420"/>
      <c r="X255" s="420"/>
      <c r="Y255" s="420"/>
      <c r="Z255" s="420"/>
      <c r="AA255" s="420"/>
      <c r="AB255" s="420"/>
      <c r="AC255" s="420"/>
      <c r="AD255" s="420"/>
      <c r="AE255" s="420"/>
      <c r="AF255" s="420"/>
      <c r="AG255" s="420"/>
      <c r="AH255" s="420"/>
      <c r="AI255" s="420"/>
      <c r="AJ255" s="420"/>
      <c r="AK255" s="420"/>
      <c r="AL255" s="420"/>
      <c r="AM255" s="420"/>
      <c r="AN255" s="420"/>
      <c r="AO255" s="420"/>
      <c r="AP255" s="420"/>
      <c r="AQ255" s="420"/>
    </row>
    <row r="256" spans="1:43" x14ac:dyDescent="0.2">
      <c r="A256" s="415"/>
      <c r="B256" s="415"/>
      <c r="C256" s="420"/>
      <c r="D256" s="422"/>
      <c r="E256" s="419"/>
      <c r="F256" s="419"/>
      <c r="G256" s="420"/>
      <c r="H256" s="420"/>
      <c r="I256" s="420"/>
      <c r="J256" s="420"/>
      <c r="K256" s="420"/>
      <c r="L256" s="420"/>
      <c r="M256" s="420"/>
      <c r="N256" s="420"/>
      <c r="O256" s="420"/>
      <c r="P256" s="420"/>
      <c r="Q256" s="420"/>
      <c r="R256" s="420"/>
      <c r="S256" s="420"/>
      <c r="T256" s="420"/>
      <c r="U256" s="420"/>
      <c r="V256" s="420"/>
      <c r="W256" s="420"/>
      <c r="X256" s="420"/>
      <c r="Y256" s="420"/>
      <c r="Z256" s="420"/>
      <c r="AA256" s="420"/>
      <c r="AB256" s="420"/>
      <c r="AC256" s="420"/>
      <c r="AD256" s="420"/>
      <c r="AE256" s="420"/>
      <c r="AF256" s="420"/>
      <c r="AG256" s="420"/>
      <c r="AH256" s="420"/>
      <c r="AI256" s="420"/>
      <c r="AJ256" s="420"/>
      <c r="AK256" s="420"/>
      <c r="AL256" s="420"/>
      <c r="AM256" s="420"/>
      <c r="AN256" s="420"/>
      <c r="AO256" s="420"/>
      <c r="AP256" s="420"/>
      <c r="AQ256" s="420"/>
    </row>
    <row r="257" spans="1:43" x14ac:dyDescent="0.2">
      <c r="A257" s="415"/>
      <c r="B257" s="415"/>
      <c r="C257" s="420"/>
      <c r="D257" s="422"/>
      <c r="E257" s="419"/>
      <c r="F257" s="419"/>
      <c r="G257" s="420"/>
      <c r="H257" s="420"/>
      <c r="I257" s="420"/>
      <c r="J257" s="420"/>
      <c r="K257" s="420"/>
      <c r="L257" s="420"/>
      <c r="M257" s="420"/>
      <c r="N257" s="420"/>
      <c r="O257" s="420"/>
      <c r="P257" s="420"/>
      <c r="Q257" s="420"/>
      <c r="R257" s="420"/>
      <c r="S257" s="420"/>
      <c r="T257" s="420"/>
      <c r="U257" s="420"/>
      <c r="V257" s="420"/>
      <c r="W257" s="420"/>
      <c r="X257" s="420"/>
      <c r="Y257" s="420"/>
      <c r="Z257" s="420"/>
      <c r="AA257" s="420"/>
      <c r="AB257" s="420"/>
      <c r="AC257" s="420"/>
      <c r="AD257" s="420"/>
      <c r="AE257" s="420"/>
      <c r="AF257" s="420"/>
      <c r="AG257" s="420"/>
      <c r="AH257" s="420"/>
      <c r="AI257" s="420"/>
      <c r="AJ257" s="420"/>
      <c r="AK257" s="420"/>
      <c r="AL257" s="420"/>
      <c r="AM257" s="420"/>
      <c r="AN257" s="420"/>
      <c r="AO257" s="420"/>
      <c r="AP257" s="420"/>
      <c r="AQ257" s="420"/>
    </row>
    <row r="258" spans="1:43" x14ac:dyDescent="0.2">
      <c r="A258" s="415"/>
      <c r="B258" s="415"/>
      <c r="C258" s="420"/>
      <c r="D258" s="422"/>
      <c r="E258" s="419"/>
      <c r="F258" s="419"/>
      <c r="G258" s="420"/>
      <c r="H258" s="420"/>
      <c r="I258" s="420"/>
      <c r="J258" s="420"/>
      <c r="K258" s="420"/>
      <c r="L258" s="420"/>
      <c r="M258" s="420"/>
      <c r="N258" s="420"/>
      <c r="O258" s="420"/>
      <c r="P258" s="420"/>
      <c r="Q258" s="420"/>
      <c r="R258" s="420"/>
      <c r="S258" s="420"/>
      <c r="T258" s="420"/>
      <c r="U258" s="420"/>
      <c r="V258" s="420"/>
      <c r="W258" s="420"/>
      <c r="X258" s="420"/>
      <c r="Y258" s="420"/>
      <c r="Z258" s="420"/>
      <c r="AA258" s="420"/>
      <c r="AB258" s="420"/>
      <c r="AC258" s="420"/>
      <c r="AD258" s="420"/>
      <c r="AE258" s="420"/>
      <c r="AF258" s="420"/>
      <c r="AG258" s="420"/>
      <c r="AH258" s="420"/>
      <c r="AI258" s="420"/>
      <c r="AJ258" s="420"/>
      <c r="AK258" s="420"/>
      <c r="AL258" s="420"/>
      <c r="AM258" s="420"/>
      <c r="AN258" s="420"/>
      <c r="AO258" s="420"/>
      <c r="AP258" s="420"/>
      <c r="AQ258" s="420"/>
    </row>
    <row r="259" spans="1:43" x14ac:dyDescent="0.2">
      <c r="A259" s="415"/>
      <c r="B259" s="415"/>
      <c r="C259" s="420"/>
      <c r="D259" s="422"/>
      <c r="E259" s="419"/>
      <c r="F259" s="419"/>
      <c r="G259" s="420"/>
      <c r="H259" s="420"/>
      <c r="I259" s="420"/>
      <c r="J259" s="420"/>
      <c r="K259" s="420"/>
      <c r="L259" s="420"/>
      <c r="M259" s="420"/>
      <c r="N259" s="420"/>
      <c r="O259" s="420"/>
      <c r="P259" s="420"/>
      <c r="Q259" s="420"/>
      <c r="R259" s="420"/>
      <c r="S259" s="420"/>
      <c r="T259" s="420"/>
      <c r="U259" s="420"/>
      <c r="V259" s="420"/>
      <c r="W259" s="420"/>
      <c r="X259" s="420"/>
      <c r="Y259" s="420"/>
      <c r="Z259" s="420"/>
      <c r="AA259" s="420"/>
      <c r="AB259" s="420"/>
      <c r="AC259" s="420"/>
      <c r="AD259" s="420"/>
      <c r="AE259" s="420"/>
      <c r="AF259" s="420"/>
      <c r="AG259" s="420"/>
      <c r="AH259" s="420"/>
      <c r="AI259" s="420"/>
      <c r="AJ259" s="420"/>
      <c r="AK259" s="420"/>
      <c r="AL259" s="420"/>
      <c r="AM259" s="420"/>
      <c r="AN259" s="420"/>
      <c r="AO259" s="420"/>
      <c r="AP259" s="420"/>
      <c r="AQ259" s="420"/>
    </row>
    <row r="260" spans="1:43" x14ac:dyDescent="0.2">
      <c r="A260" s="415"/>
      <c r="B260" s="415"/>
      <c r="C260" s="420"/>
      <c r="D260" s="422"/>
      <c r="E260" s="419"/>
      <c r="F260" s="419"/>
      <c r="G260" s="420"/>
      <c r="H260" s="420"/>
      <c r="I260" s="420"/>
      <c r="J260" s="420"/>
      <c r="K260" s="420"/>
      <c r="L260" s="420"/>
      <c r="M260" s="420"/>
      <c r="N260" s="420"/>
      <c r="O260" s="420"/>
      <c r="P260" s="420"/>
      <c r="Q260" s="420"/>
      <c r="R260" s="420"/>
      <c r="S260" s="420"/>
      <c r="T260" s="420"/>
      <c r="U260" s="420"/>
      <c r="V260" s="420"/>
      <c r="W260" s="420"/>
      <c r="X260" s="420"/>
      <c r="Y260" s="420"/>
      <c r="Z260" s="420"/>
      <c r="AA260" s="420"/>
      <c r="AB260" s="420"/>
      <c r="AC260" s="420"/>
      <c r="AD260" s="420"/>
      <c r="AE260" s="420"/>
      <c r="AF260" s="420"/>
      <c r="AG260" s="420"/>
      <c r="AH260" s="420"/>
      <c r="AI260" s="420"/>
      <c r="AJ260" s="420"/>
      <c r="AK260" s="420"/>
      <c r="AL260" s="420"/>
      <c r="AM260" s="420"/>
      <c r="AN260" s="420"/>
      <c r="AO260" s="420"/>
      <c r="AP260" s="420"/>
      <c r="AQ260" s="420"/>
    </row>
    <row r="261" spans="1:43" x14ac:dyDescent="0.2">
      <c r="A261" s="415"/>
      <c r="B261" s="415"/>
      <c r="C261" s="420"/>
      <c r="D261" s="422"/>
      <c r="E261" s="419"/>
      <c r="F261" s="419"/>
      <c r="G261" s="420"/>
      <c r="H261" s="420"/>
      <c r="I261" s="420"/>
      <c r="J261" s="420"/>
      <c r="K261" s="420"/>
      <c r="L261" s="420"/>
      <c r="M261" s="420"/>
      <c r="N261" s="420"/>
      <c r="O261" s="420"/>
      <c r="P261" s="420"/>
      <c r="Q261" s="420"/>
      <c r="R261" s="420"/>
      <c r="S261" s="420"/>
      <c r="T261" s="420"/>
      <c r="U261" s="420"/>
      <c r="V261" s="420"/>
      <c r="W261" s="420"/>
      <c r="X261" s="420"/>
      <c r="Y261" s="420"/>
      <c r="Z261" s="420"/>
      <c r="AA261" s="420"/>
      <c r="AB261" s="420"/>
      <c r="AC261" s="420"/>
      <c r="AD261" s="420"/>
      <c r="AE261" s="420"/>
      <c r="AF261" s="420"/>
      <c r="AG261" s="420"/>
      <c r="AH261" s="420"/>
      <c r="AI261" s="420"/>
      <c r="AJ261" s="420"/>
      <c r="AK261" s="420"/>
      <c r="AL261" s="420"/>
      <c r="AM261" s="420"/>
      <c r="AN261" s="420"/>
      <c r="AO261" s="420"/>
      <c r="AP261" s="420"/>
      <c r="AQ261" s="420"/>
    </row>
    <row r="262" spans="1:43" x14ac:dyDescent="0.2">
      <c r="A262" s="415"/>
      <c r="B262" s="415"/>
      <c r="C262" s="420"/>
      <c r="D262" s="422"/>
      <c r="E262" s="419"/>
      <c r="F262" s="419"/>
      <c r="G262" s="420"/>
      <c r="H262" s="420"/>
      <c r="I262" s="420"/>
      <c r="J262" s="420"/>
      <c r="K262" s="420"/>
      <c r="L262" s="420"/>
      <c r="M262" s="420"/>
      <c r="N262" s="420"/>
      <c r="O262" s="420"/>
      <c r="P262" s="420"/>
      <c r="Q262" s="420"/>
      <c r="R262" s="420"/>
      <c r="S262" s="420"/>
      <c r="T262" s="420"/>
      <c r="U262" s="420"/>
      <c r="V262" s="420"/>
      <c r="W262" s="420"/>
      <c r="X262" s="420"/>
      <c r="Y262" s="420"/>
      <c r="Z262" s="420"/>
      <c r="AA262" s="420"/>
      <c r="AB262" s="420"/>
      <c r="AC262" s="420"/>
      <c r="AD262" s="420"/>
      <c r="AE262" s="420"/>
      <c r="AF262" s="420"/>
      <c r="AG262" s="420"/>
      <c r="AH262" s="420"/>
      <c r="AI262" s="420"/>
      <c r="AJ262" s="420"/>
      <c r="AK262" s="420"/>
      <c r="AL262" s="420"/>
      <c r="AM262" s="420"/>
      <c r="AN262" s="420"/>
      <c r="AO262" s="420"/>
      <c r="AP262" s="420"/>
      <c r="AQ262" s="420"/>
    </row>
    <row r="263" spans="1:43" x14ac:dyDescent="0.2">
      <c r="A263" s="415"/>
      <c r="B263" s="415"/>
      <c r="C263" s="420"/>
      <c r="D263" s="422"/>
      <c r="E263" s="419"/>
      <c r="F263" s="419"/>
      <c r="G263" s="420"/>
      <c r="H263" s="420"/>
      <c r="I263" s="420"/>
      <c r="J263" s="420"/>
      <c r="K263" s="420"/>
      <c r="L263" s="420"/>
      <c r="M263" s="420"/>
      <c r="N263" s="420"/>
      <c r="O263" s="420"/>
      <c r="P263" s="420"/>
      <c r="Q263" s="420"/>
      <c r="R263" s="420"/>
      <c r="S263" s="420"/>
      <c r="T263" s="420"/>
      <c r="U263" s="420"/>
      <c r="V263" s="420"/>
      <c r="W263" s="420"/>
      <c r="X263" s="420"/>
      <c r="Y263" s="420"/>
      <c r="Z263" s="420"/>
      <c r="AA263" s="420"/>
      <c r="AB263" s="420"/>
      <c r="AC263" s="420"/>
      <c r="AD263" s="420"/>
      <c r="AE263" s="420"/>
      <c r="AF263" s="420"/>
      <c r="AG263" s="420"/>
      <c r="AH263" s="420"/>
      <c r="AI263" s="420"/>
      <c r="AJ263" s="420"/>
      <c r="AK263" s="420"/>
      <c r="AL263" s="420"/>
      <c r="AM263" s="420"/>
      <c r="AN263" s="420"/>
      <c r="AO263" s="420"/>
      <c r="AP263" s="420"/>
      <c r="AQ263" s="420"/>
    </row>
    <row r="264" spans="1:43" x14ac:dyDescent="0.2">
      <c r="A264" s="415"/>
      <c r="B264" s="415"/>
      <c r="C264" s="420"/>
      <c r="D264" s="422"/>
      <c r="E264" s="419"/>
      <c r="F264" s="419"/>
      <c r="G264" s="420"/>
      <c r="H264" s="420"/>
      <c r="I264" s="420"/>
      <c r="J264" s="420"/>
      <c r="K264" s="420"/>
      <c r="L264" s="420"/>
      <c r="M264" s="420"/>
      <c r="N264" s="420"/>
      <c r="O264" s="420"/>
      <c r="P264" s="420"/>
      <c r="Q264" s="420"/>
      <c r="R264" s="420"/>
      <c r="S264" s="420"/>
      <c r="T264" s="420"/>
      <c r="U264" s="420"/>
      <c r="V264" s="420"/>
      <c r="W264" s="420"/>
      <c r="X264" s="420"/>
      <c r="Y264" s="420"/>
      <c r="Z264" s="420"/>
      <c r="AA264" s="420"/>
      <c r="AB264" s="420"/>
      <c r="AC264" s="420"/>
      <c r="AD264" s="420"/>
      <c r="AE264" s="420"/>
      <c r="AF264" s="420"/>
      <c r="AG264" s="420"/>
      <c r="AH264" s="420"/>
      <c r="AI264" s="420"/>
      <c r="AJ264" s="420"/>
      <c r="AK264" s="420"/>
      <c r="AL264" s="420"/>
      <c r="AM264" s="420"/>
      <c r="AN264" s="420"/>
      <c r="AO264" s="420"/>
      <c r="AP264" s="420"/>
      <c r="AQ264" s="420"/>
    </row>
    <row r="265" spans="1:43" x14ac:dyDescent="0.2">
      <c r="A265" s="415"/>
      <c r="B265" s="415"/>
      <c r="C265" s="420"/>
      <c r="D265" s="422"/>
      <c r="E265" s="419"/>
      <c r="F265" s="419"/>
      <c r="G265" s="420"/>
      <c r="H265" s="420"/>
      <c r="I265" s="420"/>
      <c r="J265" s="420"/>
      <c r="K265" s="420"/>
      <c r="L265" s="420"/>
      <c r="M265" s="420"/>
      <c r="N265" s="420"/>
      <c r="O265" s="420"/>
      <c r="P265" s="420"/>
      <c r="Q265" s="420"/>
      <c r="R265" s="420"/>
      <c r="S265" s="420"/>
      <c r="T265" s="420"/>
      <c r="U265" s="420"/>
      <c r="V265" s="420"/>
      <c r="W265" s="420"/>
      <c r="X265" s="420"/>
      <c r="Y265" s="420"/>
      <c r="Z265" s="420"/>
      <c r="AA265" s="420"/>
      <c r="AB265" s="420"/>
      <c r="AC265" s="420"/>
      <c r="AD265" s="420"/>
      <c r="AE265" s="420"/>
      <c r="AF265" s="420"/>
      <c r="AG265" s="420"/>
      <c r="AH265" s="420"/>
      <c r="AI265" s="420"/>
      <c r="AJ265" s="420"/>
      <c r="AK265" s="420"/>
      <c r="AL265" s="420"/>
      <c r="AM265" s="420"/>
      <c r="AN265" s="420"/>
      <c r="AO265" s="420"/>
      <c r="AP265" s="420"/>
      <c r="AQ265" s="420"/>
    </row>
    <row r="266" spans="1:43" x14ac:dyDescent="0.2">
      <c r="A266" s="415"/>
      <c r="B266" s="415"/>
      <c r="C266" s="420"/>
      <c r="D266" s="422"/>
      <c r="E266" s="419"/>
      <c r="F266" s="419"/>
      <c r="G266" s="420"/>
      <c r="H266" s="420"/>
      <c r="I266" s="420"/>
      <c r="J266" s="420"/>
      <c r="K266" s="420"/>
      <c r="L266" s="420"/>
      <c r="M266" s="420"/>
      <c r="N266" s="420"/>
      <c r="O266" s="420"/>
      <c r="P266" s="420"/>
      <c r="Q266" s="420"/>
      <c r="R266" s="420"/>
      <c r="S266" s="420"/>
      <c r="T266" s="420"/>
      <c r="U266" s="420"/>
      <c r="V266" s="420"/>
      <c r="W266" s="420"/>
      <c r="X266" s="420"/>
      <c r="Y266" s="420"/>
      <c r="Z266" s="420"/>
      <c r="AA266" s="420"/>
      <c r="AB266" s="420"/>
      <c r="AC266" s="420"/>
      <c r="AD266" s="420"/>
      <c r="AE266" s="420"/>
      <c r="AF266" s="420"/>
      <c r="AG266" s="420"/>
      <c r="AH266" s="420"/>
      <c r="AI266" s="420"/>
      <c r="AJ266" s="420"/>
      <c r="AK266" s="420"/>
      <c r="AL266" s="420"/>
      <c r="AM266" s="420"/>
      <c r="AN266" s="420"/>
      <c r="AO266" s="420"/>
      <c r="AP266" s="420"/>
      <c r="AQ266" s="420"/>
    </row>
    <row r="267" spans="1:43" x14ac:dyDescent="0.2">
      <c r="A267" s="415"/>
      <c r="B267" s="415"/>
      <c r="C267" s="420"/>
      <c r="D267" s="422"/>
      <c r="E267" s="419"/>
      <c r="F267" s="419"/>
      <c r="G267" s="420"/>
      <c r="H267" s="420"/>
      <c r="I267" s="420"/>
      <c r="J267" s="420"/>
      <c r="K267" s="420"/>
      <c r="L267" s="420"/>
      <c r="M267" s="420"/>
      <c r="N267" s="420"/>
      <c r="O267" s="420"/>
      <c r="P267" s="420"/>
      <c r="Q267" s="420"/>
      <c r="R267" s="420"/>
      <c r="S267" s="420"/>
      <c r="T267" s="420"/>
      <c r="U267" s="420"/>
      <c r="V267" s="420"/>
      <c r="W267" s="420"/>
      <c r="X267" s="420"/>
      <c r="Y267" s="420"/>
      <c r="Z267" s="420"/>
      <c r="AA267" s="420"/>
      <c r="AB267" s="420"/>
      <c r="AC267" s="420"/>
      <c r="AD267" s="420"/>
      <c r="AE267" s="420"/>
      <c r="AF267" s="420"/>
      <c r="AG267" s="420"/>
      <c r="AH267" s="420"/>
      <c r="AI267" s="420"/>
      <c r="AJ267" s="420"/>
      <c r="AK267" s="420"/>
      <c r="AL267" s="420"/>
      <c r="AM267" s="420"/>
      <c r="AN267" s="420"/>
      <c r="AO267" s="420"/>
      <c r="AP267" s="420"/>
      <c r="AQ267" s="420"/>
    </row>
    <row r="268" spans="1:43" x14ac:dyDescent="0.2">
      <c r="A268" s="415"/>
      <c r="B268" s="415"/>
      <c r="C268" s="420"/>
      <c r="D268" s="422"/>
      <c r="E268" s="419"/>
      <c r="F268" s="419"/>
      <c r="G268" s="420"/>
      <c r="H268" s="420"/>
      <c r="I268" s="420"/>
      <c r="J268" s="420"/>
      <c r="K268" s="420"/>
      <c r="L268" s="420"/>
      <c r="M268" s="420"/>
      <c r="N268" s="420"/>
      <c r="O268" s="420"/>
      <c r="P268" s="420"/>
      <c r="Q268" s="420"/>
      <c r="R268" s="420"/>
      <c r="S268" s="420"/>
      <c r="T268" s="420"/>
      <c r="U268" s="420"/>
      <c r="V268" s="420"/>
      <c r="W268" s="420"/>
      <c r="X268" s="420"/>
      <c r="Y268" s="420"/>
      <c r="Z268" s="420"/>
      <c r="AA268" s="420"/>
      <c r="AB268" s="420"/>
      <c r="AC268" s="420"/>
      <c r="AD268" s="420"/>
      <c r="AE268" s="420"/>
      <c r="AF268" s="420"/>
      <c r="AG268" s="420"/>
      <c r="AH268" s="420"/>
      <c r="AI268" s="420"/>
      <c r="AJ268" s="420"/>
      <c r="AK268" s="420"/>
      <c r="AL268" s="420"/>
      <c r="AM268" s="420"/>
      <c r="AN268" s="420"/>
      <c r="AO268" s="420"/>
      <c r="AP268" s="420"/>
      <c r="AQ268" s="420"/>
    </row>
    <row r="269" spans="1:43" x14ac:dyDescent="0.2">
      <c r="A269" s="415"/>
      <c r="B269" s="415"/>
      <c r="C269" s="420"/>
      <c r="D269" s="422"/>
      <c r="E269" s="419"/>
      <c r="F269" s="419"/>
      <c r="G269" s="420"/>
      <c r="H269" s="420"/>
      <c r="I269" s="420"/>
      <c r="J269" s="420"/>
      <c r="K269" s="420"/>
      <c r="L269" s="420"/>
      <c r="M269" s="420"/>
      <c r="N269" s="420"/>
      <c r="O269" s="420"/>
      <c r="P269" s="420"/>
      <c r="Q269" s="420"/>
      <c r="R269" s="420"/>
      <c r="S269" s="420"/>
      <c r="T269" s="420"/>
      <c r="U269" s="420"/>
      <c r="V269" s="420"/>
      <c r="W269" s="420"/>
      <c r="X269" s="420"/>
      <c r="Y269" s="420"/>
      <c r="Z269" s="420"/>
      <c r="AA269" s="420"/>
      <c r="AB269" s="420"/>
      <c r="AC269" s="420"/>
      <c r="AD269" s="420"/>
      <c r="AE269" s="420"/>
      <c r="AF269" s="420"/>
      <c r="AG269" s="420"/>
      <c r="AH269" s="420"/>
      <c r="AI269" s="420"/>
      <c r="AJ269" s="420"/>
      <c r="AK269" s="420"/>
      <c r="AL269" s="420"/>
      <c r="AM269" s="420"/>
      <c r="AN269" s="420"/>
      <c r="AO269" s="420"/>
      <c r="AP269" s="420"/>
      <c r="AQ269" s="420"/>
    </row>
    <row r="270" spans="1:43" x14ac:dyDescent="0.2">
      <c r="A270" s="415"/>
      <c r="B270" s="415"/>
      <c r="C270" s="420"/>
      <c r="D270" s="422"/>
      <c r="E270" s="419"/>
      <c r="F270" s="419"/>
      <c r="G270" s="420"/>
      <c r="H270" s="420"/>
      <c r="I270" s="420"/>
      <c r="J270" s="420"/>
      <c r="K270" s="420"/>
      <c r="L270" s="420"/>
      <c r="M270" s="420"/>
      <c r="N270" s="420"/>
      <c r="O270" s="420"/>
      <c r="P270" s="420"/>
      <c r="Q270" s="420"/>
      <c r="R270" s="420"/>
      <c r="S270" s="420"/>
      <c r="T270" s="420"/>
      <c r="U270" s="420"/>
      <c r="V270" s="420"/>
      <c r="W270" s="420"/>
      <c r="X270" s="420"/>
      <c r="Y270" s="420"/>
      <c r="Z270" s="420"/>
      <c r="AA270" s="420"/>
      <c r="AB270" s="420"/>
      <c r="AC270" s="420"/>
      <c r="AD270" s="420"/>
      <c r="AE270" s="420"/>
      <c r="AF270" s="420"/>
      <c r="AG270" s="420"/>
      <c r="AH270" s="420"/>
      <c r="AI270" s="420"/>
      <c r="AJ270" s="420"/>
      <c r="AK270" s="420"/>
      <c r="AL270" s="420"/>
      <c r="AM270" s="420"/>
      <c r="AN270" s="420"/>
      <c r="AO270" s="420"/>
      <c r="AP270" s="420"/>
      <c r="AQ270" s="420"/>
    </row>
    <row r="271" spans="1:43" x14ac:dyDescent="0.2">
      <c r="A271" s="415"/>
      <c r="B271" s="415"/>
      <c r="C271" s="420"/>
      <c r="D271" s="422"/>
      <c r="E271" s="419"/>
      <c r="F271" s="419"/>
      <c r="G271" s="420"/>
      <c r="H271" s="420"/>
      <c r="I271" s="420"/>
      <c r="J271" s="420"/>
      <c r="K271" s="420"/>
      <c r="L271" s="420"/>
      <c r="M271" s="420"/>
      <c r="N271" s="420"/>
      <c r="O271" s="420"/>
      <c r="P271" s="420"/>
      <c r="Q271" s="420"/>
      <c r="R271" s="420"/>
      <c r="S271" s="420"/>
      <c r="T271" s="420"/>
      <c r="U271" s="420"/>
      <c r="V271" s="420"/>
      <c r="W271" s="420"/>
      <c r="X271" s="420"/>
      <c r="Y271" s="420"/>
      <c r="Z271" s="420"/>
      <c r="AA271" s="420"/>
      <c r="AB271" s="420"/>
      <c r="AC271" s="420"/>
      <c r="AD271" s="420"/>
      <c r="AE271" s="420"/>
      <c r="AF271" s="420"/>
      <c r="AG271" s="420"/>
      <c r="AH271" s="420"/>
      <c r="AI271" s="420"/>
      <c r="AJ271" s="420"/>
      <c r="AK271" s="420"/>
      <c r="AL271" s="420"/>
      <c r="AM271" s="420"/>
      <c r="AN271" s="420"/>
      <c r="AO271" s="420"/>
      <c r="AP271" s="420"/>
      <c r="AQ271" s="420"/>
    </row>
    <row r="272" spans="1:43" x14ac:dyDescent="0.2">
      <c r="A272" s="415"/>
      <c r="B272" s="415"/>
      <c r="C272" s="420"/>
      <c r="D272" s="422"/>
      <c r="E272" s="419"/>
      <c r="F272" s="419"/>
      <c r="G272" s="420"/>
      <c r="H272" s="420"/>
      <c r="I272" s="420"/>
      <c r="J272" s="420"/>
      <c r="K272" s="420"/>
      <c r="L272" s="420"/>
      <c r="M272" s="420"/>
      <c r="N272" s="420"/>
      <c r="O272" s="420"/>
      <c r="P272" s="420"/>
      <c r="Q272" s="420"/>
      <c r="R272" s="420"/>
      <c r="S272" s="420"/>
      <c r="T272" s="420"/>
      <c r="U272" s="420"/>
      <c r="V272" s="420"/>
      <c r="W272" s="420"/>
      <c r="X272" s="420"/>
      <c r="Y272" s="420"/>
      <c r="Z272" s="420"/>
      <c r="AA272" s="420"/>
      <c r="AB272" s="420"/>
      <c r="AC272" s="420"/>
      <c r="AD272" s="420"/>
      <c r="AE272" s="420"/>
      <c r="AF272" s="420"/>
      <c r="AG272" s="420"/>
      <c r="AH272" s="420"/>
      <c r="AI272" s="420"/>
      <c r="AJ272" s="420"/>
      <c r="AK272" s="420"/>
      <c r="AL272" s="420"/>
      <c r="AM272" s="420"/>
      <c r="AN272" s="420"/>
      <c r="AO272" s="420"/>
      <c r="AP272" s="420"/>
      <c r="AQ272" s="420"/>
    </row>
    <row r="273" spans="1:43" x14ac:dyDescent="0.2">
      <c r="A273" s="415"/>
      <c r="B273" s="415"/>
      <c r="C273" s="420"/>
      <c r="D273" s="422"/>
      <c r="E273" s="419"/>
      <c r="F273" s="419"/>
      <c r="G273" s="420"/>
      <c r="H273" s="420"/>
      <c r="I273" s="420"/>
      <c r="J273" s="420"/>
      <c r="K273" s="420"/>
      <c r="L273" s="420"/>
      <c r="M273" s="420"/>
      <c r="N273" s="420"/>
      <c r="O273" s="420"/>
      <c r="P273" s="420"/>
      <c r="Q273" s="420"/>
      <c r="R273" s="420"/>
      <c r="S273" s="420"/>
      <c r="T273" s="420"/>
      <c r="U273" s="420"/>
      <c r="V273" s="420"/>
      <c r="W273" s="420"/>
      <c r="X273" s="420"/>
      <c r="Y273" s="420"/>
      <c r="Z273" s="420"/>
      <c r="AA273" s="420"/>
      <c r="AB273" s="420"/>
      <c r="AC273" s="420"/>
      <c r="AD273" s="420"/>
      <c r="AE273" s="420"/>
      <c r="AF273" s="420"/>
      <c r="AG273" s="420"/>
      <c r="AH273" s="420"/>
      <c r="AI273" s="420"/>
      <c r="AJ273" s="420"/>
      <c r="AK273" s="420"/>
      <c r="AL273" s="420"/>
      <c r="AM273" s="420"/>
      <c r="AN273" s="420"/>
      <c r="AO273" s="420"/>
      <c r="AP273" s="420"/>
      <c r="AQ273" s="420"/>
    </row>
    <row r="274" spans="1:43" x14ac:dyDescent="0.2">
      <c r="A274" s="415"/>
      <c r="B274" s="415"/>
      <c r="C274" s="420"/>
      <c r="D274" s="422"/>
      <c r="E274" s="419"/>
      <c r="F274" s="419"/>
      <c r="G274" s="420"/>
      <c r="H274" s="420"/>
      <c r="I274" s="420"/>
      <c r="J274" s="420"/>
      <c r="K274" s="420"/>
      <c r="L274" s="420"/>
      <c r="M274" s="420"/>
      <c r="N274" s="420"/>
      <c r="O274" s="420"/>
      <c r="P274" s="420"/>
      <c r="Q274" s="420"/>
      <c r="R274" s="420"/>
      <c r="S274" s="420"/>
      <c r="T274" s="420"/>
      <c r="U274" s="420"/>
      <c r="V274" s="420"/>
      <c r="W274" s="420"/>
      <c r="X274" s="420"/>
      <c r="Y274" s="420"/>
      <c r="Z274" s="420"/>
      <c r="AA274" s="420"/>
      <c r="AB274" s="420"/>
      <c r="AC274" s="420"/>
      <c r="AD274" s="420"/>
      <c r="AE274" s="420"/>
      <c r="AF274" s="420"/>
      <c r="AG274" s="420"/>
      <c r="AH274" s="420"/>
      <c r="AI274" s="420"/>
      <c r="AJ274" s="420"/>
      <c r="AK274" s="420"/>
      <c r="AL274" s="420"/>
      <c r="AM274" s="420"/>
      <c r="AN274" s="420"/>
      <c r="AO274" s="420"/>
      <c r="AP274" s="420"/>
      <c r="AQ274" s="420"/>
    </row>
    <row r="275" spans="1:43" x14ac:dyDescent="0.2">
      <c r="A275" s="415"/>
      <c r="B275" s="415"/>
      <c r="C275" s="420"/>
      <c r="D275" s="422"/>
      <c r="E275" s="419"/>
      <c r="F275" s="419"/>
      <c r="G275" s="420"/>
      <c r="H275" s="420"/>
      <c r="I275" s="420"/>
      <c r="J275" s="420"/>
      <c r="K275" s="420"/>
      <c r="L275" s="420"/>
      <c r="M275" s="420"/>
      <c r="N275" s="420"/>
      <c r="O275" s="420"/>
      <c r="P275" s="420"/>
      <c r="Q275" s="420"/>
      <c r="R275" s="420"/>
      <c r="S275" s="420"/>
      <c r="T275" s="420"/>
      <c r="U275" s="420"/>
      <c r="V275" s="420"/>
      <c r="W275" s="420"/>
      <c r="X275" s="420"/>
      <c r="Y275" s="420"/>
      <c r="Z275" s="420"/>
      <c r="AA275" s="420"/>
      <c r="AB275" s="420"/>
      <c r="AC275" s="420"/>
      <c r="AD275" s="420"/>
      <c r="AE275" s="420"/>
      <c r="AF275" s="420"/>
      <c r="AG275" s="420"/>
      <c r="AH275" s="420"/>
      <c r="AI275" s="420"/>
      <c r="AJ275" s="420"/>
      <c r="AK275" s="420"/>
      <c r="AL275" s="420"/>
      <c r="AM275" s="420"/>
      <c r="AN275" s="420"/>
      <c r="AO275" s="420"/>
      <c r="AP275" s="420"/>
      <c r="AQ275" s="420"/>
    </row>
    <row r="276" spans="1:43" x14ac:dyDescent="0.2">
      <c r="A276" s="415"/>
      <c r="B276" s="415"/>
      <c r="C276" s="420"/>
      <c r="D276" s="422"/>
      <c r="E276" s="419"/>
      <c r="F276" s="419"/>
      <c r="G276" s="420"/>
      <c r="H276" s="420"/>
      <c r="I276" s="420"/>
      <c r="J276" s="420"/>
      <c r="K276" s="420"/>
      <c r="L276" s="420"/>
      <c r="M276" s="420"/>
      <c r="N276" s="420"/>
      <c r="O276" s="420"/>
      <c r="P276" s="420"/>
      <c r="Q276" s="420"/>
      <c r="R276" s="420"/>
      <c r="S276" s="420"/>
      <c r="T276" s="420"/>
      <c r="U276" s="420"/>
      <c r="V276" s="420"/>
      <c r="W276" s="420"/>
      <c r="X276" s="420"/>
      <c r="Y276" s="420"/>
      <c r="Z276" s="420"/>
      <c r="AA276" s="420"/>
      <c r="AB276" s="420"/>
      <c r="AC276" s="420"/>
      <c r="AD276" s="420"/>
      <c r="AE276" s="420"/>
      <c r="AF276" s="420"/>
      <c r="AG276" s="420"/>
      <c r="AH276" s="420"/>
      <c r="AI276" s="420"/>
      <c r="AJ276" s="420"/>
      <c r="AK276" s="420"/>
      <c r="AL276" s="420"/>
      <c r="AM276" s="420"/>
      <c r="AN276" s="420"/>
      <c r="AO276" s="420"/>
      <c r="AP276" s="420"/>
      <c r="AQ276" s="420"/>
    </row>
    <row r="277" spans="1:43" x14ac:dyDescent="0.2">
      <c r="A277" s="415"/>
      <c r="B277" s="415"/>
      <c r="C277" s="420"/>
      <c r="D277" s="422"/>
      <c r="E277" s="419"/>
      <c r="F277" s="419"/>
      <c r="G277" s="420"/>
      <c r="H277" s="420"/>
      <c r="I277" s="420"/>
      <c r="J277" s="420"/>
      <c r="K277" s="420"/>
      <c r="L277" s="420"/>
      <c r="M277" s="420"/>
      <c r="N277" s="420"/>
      <c r="O277" s="420"/>
      <c r="P277" s="420"/>
      <c r="Q277" s="420"/>
      <c r="R277" s="420"/>
      <c r="S277" s="420"/>
      <c r="T277" s="420"/>
      <c r="U277" s="420"/>
      <c r="V277" s="420"/>
      <c r="W277" s="420"/>
      <c r="X277" s="420"/>
      <c r="Y277" s="420"/>
      <c r="Z277" s="420"/>
      <c r="AA277" s="420"/>
      <c r="AB277" s="420"/>
      <c r="AC277" s="420"/>
      <c r="AD277" s="420"/>
      <c r="AE277" s="420"/>
      <c r="AF277" s="420"/>
      <c r="AG277" s="420"/>
      <c r="AH277" s="420"/>
      <c r="AI277" s="420"/>
      <c r="AJ277" s="420"/>
      <c r="AK277" s="420"/>
      <c r="AL277" s="420"/>
      <c r="AM277" s="420"/>
      <c r="AN277" s="420"/>
      <c r="AO277" s="420"/>
      <c r="AP277" s="420"/>
      <c r="AQ277" s="420"/>
    </row>
    <row r="278" spans="1:43" x14ac:dyDescent="0.2">
      <c r="A278" s="415"/>
      <c r="B278" s="415"/>
      <c r="C278" s="420"/>
      <c r="D278" s="422"/>
      <c r="E278" s="419"/>
      <c r="F278" s="419"/>
      <c r="G278" s="420"/>
      <c r="H278" s="420"/>
      <c r="I278" s="420"/>
      <c r="J278" s="420"/>
      <c r="K278" s="420"/>
      <c r="L278" s="420"/>
      <c r="M278" s="420"/>
      <c r="N278" s="420"/>
      <c r="O278" s="420"/>
      <c r="P278" s="420"/>
      <c r="Q278" s="420"/>
      <c r="R278" s="420"/>
      <c r="S278" s="420"/>
      <c r="T278" s="420"/>
      <c r="U278" s="420"/>
      <c r="V278" s="420"/>
      <c r="W278" s="420"/>
      <c r="X278" s="420"/>
      <c r="Y278" s="420"/>
      <c r="Z278" s="420"/>
      <c r="AA278" s="420"/>
      <c r="AB278" s="420"/>
      <c r="AC278" s="420"/>
      <c r="AD278" s="420"/>
      <c r="AE278" s="420"/>
      <c r="AF278" s="420"/>
      <c r="AG278" s="420"/>
      <c r="AH278" s="420"/>
      <c r="AI278" s="420"/>
      <c r="AJ278" s="420"/>
      <c r="AK278" s="420"/>
      <c r="AL278" s="420"/>
      <c r="AM278" s="420"/>
      <c r="AN278" s="420"/>
      <c r="AO278" s="420"/>
      <c r="AP278" s="420"/>
      <c r="AQ278" s="420"/>
    </row>
    <row r="279" spans="1:43" x14ac:dyDescent="0.2">
      <c r="A279" s="415"/>
      <c r="B279" s="415"/>
      <c r="C279" s="420"/>
      <c r="D279" s="422"/>
      <c r="E279" s="419"/>
      <c r="F279" s="419"/>
      <c r="G279" s="420"/>
      <c r="H279" s="420"/>
      <c r="I279" s="420"/>
      <c r="J279" s="420"/>
      <c r="K279" s="420"/>
      <c r="L279" s="420"/>
      <c r="M279" s="420"/>
      <c r="N279" s="420"/>
      <c r="O279" s="420"/>
      <c r="P279" s="420"/>
      <c r="Q279" s="420"/>
      <c r="R279" s="420"/>
      <c r="S279" s="420"/>
      <c r="T279" s="420"/>
      <c r="U279" s="420"/>
      <c r="V279" s="420"/>
      <c r="W279" s="420"/>
      <c r="X279" s="420"/>
      <c r="Y279" s="420"/>
      <c r="Z279" s="420"/>
      <c r="AA279" s="420"/>
      <c r="AB279" s="420"/>
      <c r="AC279" s="420"/>
      <c r="AD279" s="420"/>
      <c r="AE279" s="420"/>
      <c r="AF279" s="420"/>
      <c r="AG279" s="420"/>
      <c r="AH279" s="420"/>
      <c r="AI279" s="420"/>
      <c r="AJ279" s="420"/>
      <c r="AK279" s="420"/>
      <c r="AL279" s="420"/>
      <c r="AM279" s="420"/>
      <c r="AN279" s="420"/>
      <c r="AO279" s="420"/>
      <c r="AP279" s="420"/>
      <c r="AQ279" s="420"/>
    </row>
    <row r="280" spans="1:43" x14ac:dyDescent="0.2">
      <c r="A280" s="415"/>
      <c r="B280" s="415"/>
      <c r="C280" s="420"/>
      <c r="D280" s="422"/>
      <c r="E280" s="419"/>
      <c r="F280" s="419"/>
      <c r="G280" s="420"/>
      <c r="H280" s="420"/>
      <c r="I280" s="420"/>
      <c r="J280" s="420"/>
      <c r="K280" s="420"/>
      <c r="L280" s="420"/>
      <c r="M280" s="420"/>
      <c r="N280" s="420"/>
      <c r="O280" s="420"/>
      <c r="P280" s="420"/>
      <c r="Q280" s="420"/>
      <c r="R280" s="420"/>
      <c r="S280" s="420"/>
      <c r="T280" s="420"/>
      <c r="U280" s="420"/>
      <c r="V280" s="420"/>
      <c r="W280" s="420"/>
      <c r="X280" s="420"/>
      <c r="Y280" s="420"/>
      <c r="Z280" s="420"/>
      <c r="AA280" s="420"/>
      <c r="AB280" s="420"/>
      <c r="AC280" s="420"/>
      <c r="AD280" s="420"/>
      <c r="AE280" s="420"/>
      <c r="AF280" s="420"/>
      <c r="AG280" s="420"/>
      <c r="AH280" s="420"/>
      <c r="AI280" s="420"/>
      <c r="AJ280" s="420"/>
      <c r="AK280" s="420"/>
      <c r="AL280" s="420"/>
      <c r="AM280" s="420"/>
      <c r="AN280" s="420"/>
      <c r="AO280" s="420"/>
      <c r="AP280" s="420"/>
      <c r="AQ280" s="420"/>
    </row>
    <row r="281" spans="1:43" x14ac:dyDescent="0.2">
      <c r="A281" s="415"/>
      <c r="B281" s="415"/>
      <c r="C281" s="420"/>
      <c r="D281" s="422"/>
      <c r="E281" s="419"/>
      <c r="F281" s="419"/>
      <c r="G281" s="420"/>
      <c r="H281" s="420"/>
      <c r="I281" s="420"/>
      <c r="J281" s="420"/>
      <c r="K281" s="420"/>
      <c r="L281" s="420"/>
      <c r="M281" s="420"/>
      <c r="N281" s="420"/>
      <c r="O281" s="420"/>
      <c r="P281" s="420"/>
      <c r="Q281" s="420"/>
      <c r="R281" s="420"/>
      <c r="S281" s="420"/>
      <c r="T281" s="420"/>
      <c r="U281" s="420"/>
      <c r="V281" s="420"/>
      <c r="W281" s="420"/>
      <c r="X281" s="420"/>
      <c r="Y281" s="420"/>
      <c r="Z281" s="420"/>
      <c r="AA281" s="420"/>
      <c r="AB281" s="420"/>
      <c r="AC281" s="420"/>
      <c r="AD281" s="420"/>
      <c r="AE281" s="420"/>
      <c r="AF281" s="420"/>
      <c r="AG281" s="420"/>
      <c r="AH281" s="420"/>
      <c r="AI281" s="420"/>
      <c r="AJ281" s="420"/>
      <c r="AK281" s="420"/>
      <c r="AL281" s="420"/>
      <c r="AM281" s="420"/>
      <c r="AN281" s="420"/>
      <c r="AO281" s="420"/>
      <c r="AP281" s="420"/>
      <c r="AQ281" s="420"/>
    </row>
    <row r="282" spans="1:43" x14ac:dyDescent="0.2">
      <c r="A282" s="415"/>
      <c r="B282" s="415"/>
      <c r="C282" s="420"/>
      <c r="D282" s="422"/>
      <c r="E282" s="419"/>
      <c r="F282" s="419"/>
      <c r="G282" s="420"/>
      <c r="H282" s="420"/>
      <c r="I282" s="420"/>
      <c r="J282" s="420"/>
      <c r="K282" s="420"/>
      <c r="L282" s="420"/>
      <c r="M282" s="420"/>
      <c r="N282" s="420"/>
      <c r="O282" s="420"/>
      <c r="P282" s="420"/>
      <c r="Q282" s="420"/>
      <c r="R282" s="420"/>
      <c r="S282" s="420"/>
      <c r="T282" s="420"/>
      <c r="U282" s="420"/>
      <c r="V282" s="420"/>
      <c r="W282" s="420"/>
      <c r="X282" s="420"/>
      <c r="Y282" s="420"/>
      <c r="Z282" s="420"/>
      <c r="AA282" s="420"/>
      <c r="AB282" s="420"/>
      <c r="AC282" s="420"/>
      <c r="AD282" s="420"/>
      <c r="AE282" s="420"/>
      <c r="AF282" s="420"/>
      <c r="AG282" s="420"/>
      <c r="AH282" s="420"/>
      <c r="AI282" s="420"/>
      <c r="AJ282" s="420"/>
      <c r="AK282" s="420"/>
      <c r="AL282" s="420"/>
      <c r="AM282" s="420"/>
      <c r="AN282" s="420"/>
      <c r="AO282" s="420"/>
      <c r="AP282" s="420"/>
      <c r="AQ282" s="420"/>
    </row>
    <row r="283" spans="1:43" x14ac:dyDescent="0.2">
      <c r="A283" s="415"/>
      <c r="B283" s="415"/>
      <c r="C283" s="420"/>
      <c r="D283" s="422"/>
      <c r="E283" s="419"/>
      <c r="F283" s="419"/>
      <c r="G283" s="420"/>
      <c r="H283" s="420"/>
      <c r="I283" s="420"/>
      <c r="J283" s="420"/>
      <c r="K283" s="420"/>
      <c r="L283" s="420"/>
      <c r="M283" s="420"/>
      <c r="N283" s="420"/>
      <c r="O283" s="420"/>
      <c r="P283" s="420"/>
      <c r="Q283" s="420"/>
      <c r="R283" s="420"/>
      <c r="S283" s="420"/>
      <c r="T283" s="420"/>
      <c r="U283" s="420"/>
      <c r="V283" s="420"/>
      <c r="W283" s="420"/>
      <c r="X283" s="420"/>
      <c r="Y283" s="420"/>
      <c r="Z283" s="420"/>
      <c r="AA283" s="420"/>
      <c r="AB283" s="420"/>
      <c r="AC283" s="420"/>
      <c r="AD283" s="420"/>
      <c r="AE283" s="420"/>
      <c r="AF283" s="420"/>
      <c r="AG283" s="420"/>
      <c r="AH283" s="420"/>
      <c r="AI283" s="420"/>
      <c r="AJ283" s="420"/>
      <c r="AK283" s="420"/>
      <c r="AL283" s="420"/>
      <c r="AM283" s="420"/>
      <c r="AN283" s="420"/>
      <c r="AO283" s="420"/>
      <c r="AP283" s="420"/>
      <c r="AQ283" s="420"/>
    </row>
    <row r="284" spans="1:43" x14ac:dyDescent="0.2">
      <c r="A284" s="415"/>
      <c r="B284" s="415"/>
      <c r="C284" s="420"/>
      <c r="D284" s="422"/>
      <c r="E284" s="419"/>
      <c r="F284" s="419"/>
      <c r="G284" s="420"/>
      <c r="H284" s="420"/>
      <c r="I284" s="420"/>
      <c r="J284" s="420"/>
      <c r="K284" s="420"/>
      <c r="L284" s="420"/>
      <c r="M284" s="420"/>
      <c r="N284" s="420"/>
      <c r="O284" s="420"/>
      <c r="P284" s="420"/>
      <c r="Q284" s="420"/>
      <c r="R284" s="420"/>
      <c r="S284" s="420"/>
      <c r="T284" s="420"/>
      <c r="U284" s="420"/>
      <c r="V284" s="420"/>
      <c r="W284" s="420"/>
      <c r="X284" s="420"/>
      <c r="Y284" s="420"/>
      <c r="Z284" s="420"/>
      <c r="AA284" s="420"/>
      <c r="AB284" s="420"/>
      <c r="AC284" s="420"/>
      <c r="AD284" s="420"/>
      <c r="AE284" s="420"/>
      <c r="AF284" s="420"/>
      <c r="AG284" s="420"/>
      <c r="AH284" s="420"/>
      <c r="AI284" s="420"/>
      <c r="AJ284" s="420"/>
      <c r="AK284" s="420"/>
      <c r="AL284" s="420"/>
      <c r="AM284" s="420"/>
      <c r="AN284" s="420"/>
      <c r="AO284" s="420"/>
      <c r="AP284" s="420"/>
      <c r="AQ284" s="420"/>
    </row>
    <row r="285" spans="1:43" x14ac:dyDescent="0.2">
      <c r="A285" s="415"/>
      <c r="B285" s="415"/>
      <c r="C285" s="420"/>
      <c r="D285" s="422"/>
      <c r="E285" s="419"/>
      <c r="F285" s="419"/>
      <c r="G285" s="420"/>
      <c r="H285" s="420"/>
      <c r="I285" s="420"/>
      <c r="J285" s="420"/>
      <c r="K285" s="420"/>
      <c r="L285" s="420"/>
      <c r="M285" s="420"/>
      <c r="N285" s="420"/>
      <c r="O285" s="420"/>
      <c r="P285" s="420"/>
      <c r="Q285" s="420"/>
      <c r="R285" s="420"/>
      <c r="S285" s="420"/>
      <c r="T285" s="420"/>
      <c r="U285" s="420"/>
      <c r="V285" s="420"/>
      <c r="W285" s="420"/>
      <c r="X285" s="420"/>
      <c r="Y285" s="420"/>
      <c r="Z285" s="420"/>
      <c r="AA285" s="420"/>
      <c r="AB285" s="420"/>
      <c r="AC285" s="420"/>
      <c r="AD285" s="420"/>
      <c r="AE285" s="420"/>
      <c r="AF285" s="420"/>
      <c r="AG285" s="420"/>
      <c r="AH285" s="420"/>
      <c r="AI285" s="420"/>
      <c r="AJ285" s="420"/>
      <c r="AK285" s="420"/>
      <c r="AL285" s="420"/>
      <c r="AM285" s="420"/>
      <c r="AN285" s="420"/>
      <c r="AO285" s="420"/>
      <c r="AP285" s="420"/>
      <c r="AQ285" s="420"/>
    </row>
    <row r="286" spans="1:43" x14ac:dyDescent="0.2">
      <c r="A286" s="415"/>
      <c r="B286" s="415"/>
      <c r="C286" s="420"/>
      <c r="D286" s="422"/>
      <c r="E286" s="419"/>
      <c r="F286" s="419"/>
      <c r="G286" s="420"/>
      <c r="H286" s="420"/>
      <c r="I286" s="420"/>
      <c r="J286" s="420"/>
      <c r="K286" s="420"/>
      <c r="L286" s="420"/>
      <c r="M286" s="420"/>
      <c r="N286" s="420"/>
      <c r="O286" s="420"/>
      <c r="P286" s="420"/>
      <c r="Q286" s="420"/>
      <c r="R286" s="420"/>
      <c r="S286" s="420"/>
      <c r="T286" s="420"/>
      <c r="U286" s="420"/>
      <c r="V286" s="420"/>
      <c r="W286" s="420"/>
      <c r="X286" s="420"/>
      <c r="Y286" s="420"/>
      <c r="Z286" s="420"/>
      <c r="AA286" s="420"/>
      <c r="AB286" s="420"/>
      <c r="AC286" s="420"/>
      <c r="AD286" s="420"/>
      <c r="AE286" s="420"/>
      <c r="AF286" s="420"/>
      <c r="AG286" s="420"/>
      <c r="AH286" s="420"/>
      <c r="AI286" s="420"/>
      <c r="AJ286" s="420"/>
      <c r="AK286" s="420"/>
      <c r="AL286" s="420"/>
      <c r="AM286" s="420"/>
      <c r="AN286" s="420"/>
      <c r="AO286" s="420"/>
      <c r="AP286" s="420"/>
      <c r="AQ286" s="420"/>
    </row>
    <row r="287" spans="1:43" x14ac:dyDescent="0.2">
      <c r="A287" s="415"/>
      <c r="B287" s="415"/>
      <c r="C287" s="420"/>
      <c r="D287" s="422"/>
      <c r="E287" s="419"/>
      <c r="F287" s="419"/>
      <c r="G287" s="420"/>
      <c r="H287" s="420"/>
      <c r="I287" s="420"/>
      <c r="J287" s="420"/>
      <c r="K287" s="420"/>
      <c r="L287" s="420"/>
      <c r="M287" s="420"/>
      <c r="N287" s="420"/>
      <c r="O287" s="420"/>
      <c r="P287" s="420"/>
      <c r="Q287" s="420"/>
      <c r="R287" s="420"/>
      <c r="S287" s="420"/>
      <c r="T287" s="420"/>
      <c r="U287" s="420"/>
      <c r="V287" s="420"/>
      <c r="W287" s="420"/>
      <c r="X287" s="420"/>
      <c r="Y287" s="420"/>
      <c r="Z287" s="420"/>
      <c r="AA287" s="420"/>
      <c r="AB287" s="420"/>
      <c r="AC287" s="420"/>
      <c r="AD287" s="420"/>
      <c r="AE287" s="420"/>
      <c r="AF287" s="420"/>
      <c r="AG287" s="420"/>
      <c r="AH287" s="420"/>
      <c r="AI287" s="420"/>
      <c r="AJ287" s="420"/>
      <c r="AK287" s="420"/>
      <c r="AL287" s="420"/>
      <c r="AM287" s="420"/>
      <c r="AN287" s="420"/>
      <c r="AO287" s="420"/>
      <c r="AP287" s="420"/>
      <c r="AQ287" s="420"/>
    </row>
    <row r="288" spans="1:43" x14ac:dyDescent="0.2">
      <c r="A288" s="415"/>
      <c r="B288" s="415"/>
      <c r="C288" s="420"/>
      <c r="D288" s="422"/>
      <c r="E288" s="419"/>
      <c r="F288" s="419"/>
      <c r="G288" s="420"/>
      <c r="H288" s="420"/>
      <c r="I288" s="420"/>
      <c r="J288" s="420"/>
      <c r="K288" s="420"/>
      <c r="L288" s="420"/>
      <c r="M288" s="420"/>
      <c r="N288" s="420"/>
      <c r="O288" s="420"/>
      <c r="P288" s="420"/>
      <c r="Q288" s="420"/>
      <c r="R288" s="420"/>
      <c r="S288" s="420"/>
      <c r="T288" s="420"/>
      <c r="U288" s="420"/>
      <c r="V288" s="420"/>
      <c r="W288" s="420"/>
      <c r="X288" s="420"/>
      <c r="Y288" s="420"/>
      <c r="Z288" s="420"/>
      <c r="AA288" s="420"/>
      <c r="AB288" s="420"/>
      <c r="AC288" s="420"/>
      <c r="AD288" s="420"/>
      <c r="AE288" s="420"/>
      <c r="AF288" s="420"/>
      <c r="AG288" s="420"/>
      <c r="AH288" s="420"/>
      <c r="AI288" s="420"/>
      <c r="AJ288" s="420"/>
      <c r="AK288" s="420"/>
      <c r="AL288" s="420"/>
      <c r="AM288" s="420"/>
      <c r="AN288" s="420"/>
      <c r="AO288" s="420"/>
      <c r="AP288" s="420"/>
      <c r="AQ288" s="420"/>
    </row>
    <row r="289" spans="1:43" x14ac:dyDescent="0.2">
      <c r="A289" s="415"/>
      <c r="B289" s="415"/>
      <c r="C289" s="420"/>
      <c r="D289" s="422"/>
      <c r="E289" s="419"/>
      <c r="F289" s="419"/>
      <c r="G289" s="420"/>
      <c r="H289" s="420"/>
      <c r="I289" s="420"/>
      <c r="J289" s="420"/>
      <c r="K289" s="420"/>
      <c r="L289" s="420"/>
      <c r="M289" s="420"/>
      <c r="N289" s="420"/>
      <c r="O289" s="420"/>
      <c r="P289" s="420"/>
      <c r="Q289" s="420"/>
      <c r="R289" s="420"/>
      <c r="S289" s="420"/>
      <c r="T289" s="420"/>
      <c r="U289" s="420"/>
      <c r="V289" s="420"/>
      <c r="W289" s="420"/>
      <c r="X289" s="420"/>
      <c r="Y289" s="420"/>
      <c r="Z289" s="420"/>
      <c r="AA289" s="420"/>
      <c r="AB289" s="420"/>
      <c r="AC289" s="420"/>
      <c r="AD289" s="420"/>
      <c r="AE289" s="420"/>
      <c r="AF289" s="420"/>
      <c r="AG289" s="420"/>
      <c r="AH289" s="420"/>
      <c r="AI289" s="420"/>
      <c r="AJ289" s="420"/>
      <c r="AK289" s="420"/>
      <c r="AL289" s="420"/>
      <c r="AM289" s="420"/>
      <c r="AN289" s="420"/>
      <c r="AO289" s="420"/>
      <c r="AP289" s="420"/>
      <c r="AQ289" s="420"/>
    </row>
    <row r="290" spans="1:43" x14ac:dyDescent="0.2">
      <c r="A290" s="415"/>
      <c r="B290" s="415"/>
      <c r="C290" s="420"/>
      <c r="D290" s="422"/>
      <c r="E290" s="419"/>
      <c r="F290" s="419"/>
      <c r="G290" s="420"/>
      <c r="H290" s="420"/>
      <c r="I290" s="420"/>
      <c r="J290" s="420"/>
      <c r="K290" s="420"/>
      <c r="L290" s="420"/>
      <c r="M290" s="420"/>
      <c r="N290" s="420"/>
      <c r="O290" s="420"/>
      <c r="P290" s="420"/>
      <c r="Q290" s="420"/>
      <c r="R290" s="420"/>
      <c r="S290" s="420"/>
      <c r="T290" s="420"/>
      <c r="U290" s="420"/>
      <c r="V290" s="420"/>
      <c r="W290" s="420"/>
      <c r="X290" s="420"/>
      <c r="Y290" s="420"/>
      <c r="Z290" s="420"/>
      <c r="AA290" s="420"/>
      <c r="AB290" s="420"/>
      <c r="AC290" s="420"/>
      <c r="AD290" s="420"/>
      <c r="AE290" s="420"/>
      <c r="AF290" s="420"/>
      <c r="AG290" s="420"/>
      <c r="AH290" s="420"/>
      <c r="AI290" s="420"/>
      <c r="AJ290" s="420"/>
      <c r="AK290" s="420"/>
      <c r="AL290" s="420"/>
      <c r="AM290" s="420"/>
      <c r="AN290" s="420"/>
      <c r="AO290" s="420"/>
      <c r="AP290" s="420"/>
      <c r="AQ290" s="420"/>
    </row>
    <row r="291" spans="1:43" x14ac:dyDescent="0.2">
      <c r="A291" s="415"/>
      <c r="B291" s="415"/>
      <c r="C291" s="420"/>
      <c r="D291" s="422"/>
      <c r="E291" s="419"/>
      <c r="F291" s="419"/>
      <c r="G291" s="420"/>
      <c r="H291" s="420"/>
      <c r="I291" s="420"/>
      <c r="J291" s="420"/>
      <c r="K291" s="420"/>
      <c r="L291" s="420"/>
      <c r="M291" s="420"/>
      <c r="N291" s="420"/>
      <c r="O291" s="420"/>
      <c r="P291" s="420"/>
      <c r="Q291" s="420"/>
      <c r="R291" s="420"/>
      <c r="S291" s="420"/>
      <c r="T291" s="420"/>
      <c r="U291" s="420"/>
      <c r="V291" s="420"/>
      <c r="W291" s="420"/>
      <c r="X291" s="420"/>
      <c r="Y291" s="420"/>
      <c r="Z291" s="420"/>
      <c r="AA291" s="420"/>
      <c r="AB291" s="420"/>
      <c r="AC291" s="420"/>
      <c r="AD291" s="420"/>
      <c r="AE291" s="420"/>
      <c r="AF291" s="420"/>
      <c r="AG291" s="420"/>
      <c r="AH291" s="420"/>
      <c r="AI291" s="420"/>
      <c r="AJ291" s="420"/>
      <c r="AK291" s="420"/>
      <c r="AL291" s="420"/>
      <c r="AM291" s="420"/>
      <c r="AN291" s="420"/>
      <c r="AO291" s="420"/>
      <c r="AP291" s="420"/>
      <c r="AQ291" s="420"/>
    </row>
    <row r="292" spans="1:43" x14ac:dyDescent="0.2">
      <c r="A292" s="415"/>
      <c r="B292" s="415"/>
      <c r="C292" s="420"/>
      <c r="D292" s="422"/>
      <c r="E292" s="419"/>
      <c r="F292" s="419"/>
      <c r="G292" s="420"/>
      <c r="H292" s="420"/>
      <c r="I292" s="420"/>
      <c r="J292" s="420"/>
      <c r="K292" s="420"/>
      <c r="L292" s="420"/>
      <c r="M292" s="420"/>
      <c r="N292" s="420"/>
      <c r="O292" s="420"/>
      <c r="P292" s="420"/>
      <c r="Q292" s="420"/>
      <c r="R292" s="420"/>
      <c r="S292" s="420"/>
      <c r="T292" s="420"/>
      <c r="U292" s="420"/>
      <c r="V292" s="420"/>
      <c r="W292" s="420"/>
      <c r="X292" s="420"/>
      <c r="Y292" s="420"/>
      <c r="Z292" s="420"/>
      <c r="AA292" s="420"/>
      <c r="AB292" s="420"/>
      <c r="AC292" s="420"/>
      <c r="AD292" s="420"/>
      <c r="AE292" s="420"/>
      <c r="AF292" s="420"/>
      <c r="AG292" s="420"/>
      <c r="AH292" s="420"/>
      <c r="AI292" s="420"/>
      <c r="AJ292" s="420"/>
      <c r="AK292" s="420"/>
      <c r="AL292" s="420"/>
      <c r="AM292" s="420"/>
      <c r="AN292" s="420"/>
      <c r="AO292" s="420"/>
      <c r="AP292" s="420"/>
      <c r="AQ292" s="420"/>
    </row>
    <row r="293" spans="1:43" x14ac:dyDescent="0.2">
      <c r="A293" s="415"/>
      <c r="B293" s="415"/>
      <c r="C293" s="420"/>
      <c r="D293" s="422"/>
      <c r="E293" s="419"/>
      <c r="F293" s="419"/>
      <c r="G293" s="420"/>
      <c r="H293" s="420"/>
      <c r="I293" s="420"/>
      <c r="J293" s="420"/>
      <c r="K293" s="420"/>
      <c r="L293" s="420"/>
      <c r="M293" s="420"/>
      <c r="N293" s="420"/>
      <c r="O293" s="420"/>
      <c r="P293" s="420"/>
      <c r="Q293" s="420"/>
      <c r="R293" s="420"/>
      <c r="S293" s="420"/>
      <c r="T293" s="420"/>
      <c r="U293" s="420"/>
      <c r="V293" s="420"/>
      <c r="W293" s="420"/>
      <c r="X293" s="420"/>
      <c r="Y293" s="420"/>
      <c r="Z293" s="420"/>
      <c r="AA293" s="420"/>
      <c r="AB293" s="420"/>
      <c r="AC293" s="420"/>
      <c r="AD293" s="420"/>
      <c r="AE293" s="420"/>
      <c r="AF293" s="420"/>
      <c r="AG293" s="420"/>
      <c r="AH293" s="420"/>
      <c r="AI293" s="420"/>
      <c r="AJ293" s="420"/>
      <c r="AK293" s="420"/>
      <c r="AL293" s="420"/>
      <c r="AM293" s="420"/>
      <c r="AN293" s="420"/>
      <c r="AO293" s="420"/>
      <c r="AP293" s="420"/>
      <c r="AQ293" s="420"/>
    </row>
    <row r="294" spans="1:43" x14ac:dyDescent="0.2">
      <c r="A294" s="415"/>
      <c r="B294" s="415"/>
      <c r="C294" s="420"/>
      <c r="D294" s="422"/>
      <c r="E294" s="419"/>
      <c r="F294" s="419"/>
      <c r="G294" s="420"/>
      <c r="H294" s="420"/>
      <c r="I294" s="420"/>
      <c r="J294" s="420"/>
      <c r="K294" s="420"/>
      <c r="L294" s="420"/>
      <c r="M294" s="420"/>
      <c r="N294" s="420"/>
      <c r="O294" s="420"/>
      <c r="P294" s="420"/>
      <c r="Q294" s="420"/>
      <c r="R294" s="420"/>
      <c r="S294" s="420"/>
      <c r="T294" s="420"/>
      <c r="U294" s="420"/>
      <c r="V294" s="420"/>
      <c r="W294" s="420"/>
      <c r="X294" s="420"/>
      <c r="Y294" s="420"/>
      <c r="Z294" s="420"/>
      <c r="AA294" s="420"/>
      <c r="AB294" s="420"/>
      <c r="AC294" s="420"/>
      <c r="AD294" s="420"/>
      <c r="AE294" s="420"/>
      <c r="AF294" s="420"/>
      <c r="AG294" s="420"/>
      <c r="AH294" s="420"/>
      <c r="AI294" s="420"/>
      <c r="AJ294" s="420"/>
      <c r="AK294" s="420"/>
      <c r="AL294" s="420"/>
      <c r="AM294" s="420"/>
      <c r="AN294" s="420"/>
      <c r="AO294" s="420"/>
      <c r="AP294" s="420"/>
      <c r="AQ294" s="420"/>
    </row>
    <row r="295" spans="1:43" x14ac:dyDescent="0.2">
      <c r="A295" s="415"/>
      <c r="B295" s="415"/>
      <c r="C295" s="420"/>
      <c r="D295" s="422"/>
      <c r="E295" s="419"/>
      <c r="F295" s="419"/>
      <c r="G295" s="420"/>
      <c r="H295" s="420"/>
      <c r="I295" s="420"/>
      <c r="J295" s="420"/>
      <c r="K295" s="420"/>
      <c r="L295" s="420"/>
      <c r="M295" s="420"/>
      <c r="N295" s="420"/>
      <c r="O295" s="420"/>
      <c r="P295" s="420"/>
      <c r="Q295" s="420"/>
      <c r="R295" s="420"/>
      <c r="S295" s="420"/>
      <c r="T295" s="420"/>
      <c r="U295" s="420"/>
      <c r="V295" s="420"/>
      <c r="W295" s="420"/>
      <c r="X295" s="420"/>
      <c r="Y295" s="420"/>
      <c r="Z295" s="420"/>
      <c r="AA295" s="420"/>
      <c r="AB295" s="420"/>
      <c r="AC295" s="420"/>
      <c r="AD295" s="420"/>
      <c r="AE295" s="420"/>
      <c r="AF295" s="420"/>
      <c r="AG295" s="420"/>
      <c r="AH295" s="420"/>
      <c r="AI295" s="420"/>
      <c r="AJ295" s="420"/>
      <c r="AK295" s="420"/>
      <c r="AL295" s="420"/>
      <c r="AM295" s="420"/>
      <c r="AN295" s="420"/>
      <c r="AO295" s="420"/>
      <c r="AP295" s="420"/>
      <c r="AQ295" s="420"/>
    </row>
    <row r="296" spans="1:43" x14ac:dyDescent="0.2">
      <c r="A296" s="415"/>
      <c r="B296" s="415"/>
      <c r="C296" s="420"/>
      <c r="D296" s="422"/>
      <c r="E296" s="419"/>
      <c r="F296" s="419"/>
      <c r="G296" s="420"/>
      <c r="H296" s="420"/>
      <c r="I296" s="420"/>
      <c r="J296" s="420"/>
      <c r="K296" s="420"/>
      <c r="L296" s="420"/>
      <c r="M296" s="420"/>
      <c r="N296" s="420"/>
      <c r="O296" s="420"/>
      <c r="P296" s="420"/>
      <c r="Q296" s="420"/>
      <c r="R296" s="420"/>
      <c r="S296" s="420"/>
      <c r="T296" s="420"/>
      <c r="U296" s="420"/>
      <c r="V296" s="420"/>
      <c r="W296" s="420"/>
      <c r="X296" s="420"/>
      <c r="Y296" s="420"/>
      <c r="Z296" s="420"/>
      <c r="AA296" s="420"/>
      <c r="AB296" s="420"/>
      <c r="AC296" s="420"/>
      <c r="AD296" s="420"/>
      <c r="AE296" s="420"/>
      <c r="AF296" s="420"/>
      <c r="AG296" s="420"/>
      <c r="AH296" s="420"/>
      <c r="AI296" s="420"/>
      <c r="AJ296" s="420"/>
      <c r="AK296" s="420"/>
      <c r="AL296" s="420"/>
      <c r="AM296" s="420"/>
      <c r="AN296" s="420"/>
      <c r="AO296" s="420"/>
      <c r="AP296" s="420"/>
      <c r="AQ296" s="420"/>
    </row>
    <row r="297" spans="1:43" x14ac:dyDescent="0.2">
      <c r="A297" s="415"/>
      <c r="B297" s="415"/>
      <c r="C297" s="420"/>
      <c r="D297" s="422"/>
      <c r="E297" s="419"/>
      <c r="F297" s="419"/>
      <c r="G297" s="420"/>
      <c r="H297" s="420"/>
      <c r="I297" s="420"/>
      <c r="J297" s="420"/>
      <c r="K297" s="420"/>
      <c r="L297" s="420"/>
      <c r="M297" s="420"/>
      <c r="N297" s="420"/>
      <c r="O297" s="420"/>
      <c r="P297" s="420"/>
      <c r="Q297" s="420"/>
      <c r="R297" s="420"/>
      <c r="S297" s="420"/>
      <c r="T297" s="420"/>
      <c r="U297" s="420"/>
      <c r="V297" s="420"/>
      <c r="W297" s="420"/>
      <c r="X297" s="420"/>
      <c r="Y297" s="420"/>
      <c r="Z297" s="420"/>
      <c r="AA297" s="420"/>
      <c r="AB297" s="420"/>
      <c r="AC297" s="420"/>
      <c r="AD297" s="420"/>
      <c r="AE297" s="420"/>
      <c r="AF297" s="420"/>
      <c r="AG297" s="420"/>
      <c r="AH297" s="420"/>
      <c r="AI297" s="420"/>
      <c r="AJ297" s="420"/>
      <c r="AK297" s="420"/>
      <c r="AL297" s="420"/>
      <c r="AM297" s="420"/>
      <c r="AN297" s="420"/>
      <c r="AO297" s="420"/>
      <c r="AP297" s="420"/>
      <c r="AQ297" s="420"/>
    </row>
    <row r="298" spans="1:43" x14ac:dyDescent="0.2">
      <c r="A298" s="415"/>
      <c r="B298" s="415"/>
      <c r="C298" s="420"/>
      <c r="D298" s="422"/>
      <c r="E298" s="419"/>
      <c r="F298" s="419"/>
      <c r="G298" s="420"/>
      <c r="H298" s="420"/>
      <c r="I298" s="420"/>
      <c r="J298" s="420"/>
      <c r="K298" s="420"/>
      <c r="L298" s="420"/>
      <c r="M298" s="420"/>
      <c r="N298" s="420"/>
      <c r="O298" s="420"/>
      <c r="P298" s="420"/>
      <c r="Q298" s="420"/>
      <c r="R298" s="420"/>
      <c r="S298" s="420"/>
      <c r="T298" s="420"/>
      <c r="U298" s="420"/>
      <c r="V298" s="420"/>
      <c r="W298" s="420"/>
      <c r="X298" s="420"/>
      <c r="Y298" s="420"/>
      <c r="Z298" s="420"/>
      <c r="AA298" s="420"/>
      <c r="AB298" s="420"/>
      <c r="AC298" s="420"/>
      <c r="AD298" s="420"/>
      <c r="AE298" s="420"/>
      <c r="AF298" s="420"/>
      <c r="AG298" s="420"/>
      <c r="AH298" s="420"/>
      <c r="AI298" s="420"/>
      <c r="AJ298" s="420"/>
      <c r="AK298" s="420"/>
      <c r="AL298" s="420"/>
      <c r="AM298" s="420"/>
      <c r="AN298" s="420"/>
      <c r="AO298" s="420"/>
      <c r="AP298" s="420"/>
      <c r="AQ298" s="420"/>
    </row>
    <row r="299" spans="1:43" x14ac:dyDescent="0.2">
      <c r="A299" s="415"/>
      <c r="B299" s="415"/>
      <c r="C299" s="420"/>
      <c r="D299" s="422"/>
      <c r="E299" s="419"/>
      <c r="F299" s="419"/>
      <c r="G299" s="420"/>
      <c r="H299" s="420"/>
      <c r="I299" s="420"/>
      <c r="J299" s="420"/>
      <c r="K299" s="420"/>
      <c r="L299" s="420"/>
      <c r="M299" s="420"/>
      <c r="N299" s="420"/>
      <c r="O299" s="420"/>
      <c r="P299" s="420"/>
      <c r="Q299" s="420"/>
      <c r="R299" s="420"/>
      <c r="S299" s="420"/>
      <c r="T299" s="420"/>
      <c r="U299" s="420"/>
      <c r="V299" s="420"/>
      <c r="W299" s="420"/>
      <c r="X299" s="420"/>
      <c r="Y299" s="420"/>
      <c r="Z299" s="420"/>
      <c r="AA299" s="420"/>
      <c r="AB299" s="420"/>
      <c r="AC299" s="420"/>
      <c r="AD299" s="420"/>
      <c r="AE299" s="420"/>
      <c r="AF299" s="420"/>
      <c r="AG299" s="420"/>
      <c r="AH299" s="420"/>
      <c r="AI299" s="420"/>
      <c r="AJ299" s="420"/>
      <c r="AK299" s="420"/>
      <c r="AL299" s="420"/>
      <c r="AM299" s="420"/>
      <c r="AN299" s="420"/>
      <c r="AO299" s="420"/>
      <c r="AP299" s="420"/>
      <c r="AQ299" s="420"/>
    </row>
    <row r="300" spans="1:43" x14ac:dyDescent="0.2">
      <c r="A300" s="415"/>
      <c r="B300" s="415"/>
      <c r="C300" s="420"/>
      <c r="D300" s="422"/>
      <c r="E300" s="419"/>
      <c r="F300" s="419"/>
      <c r="G300" s="420"/>
      <c r="H300" s="420"/>
      <c r="I300" s="420"/>
      <c r="J300" s="420"/>
      <c r="K300" s="420"/>
      <c r="L300" s="420"/>
      <c r="M300" s="420"/>
      <c r="N300" s="420"/>
      <c r="O300" s="420"/>
      <c r="P300" s="420"/>
      <c r="Q300" s="420"/>
      <c r="R300" s="420"/>
      <c r="S300" s="420"/>
      <c r="T300" s="420"/>
      <c r="U300" s="420"/>
      <c r="V300" s="420"/>
      <c r="W300" s="420"/>
      <c r="X300" s="420"/>
      <c r="Y300" s="420"/>
      <c r="Z300" s="420"/>
      <c r="AA300" s="420"/>
      <c r="AB300" s="420"/>
      <c r="AC300" s="420"/>
      <c r="AD300" s="420"/>
      <c r="AE300" s="420"/>
      <c r="AF300" s="420"/>
      <c r="AG300" s="420"/>
      <c r="AH300" s="420"/>
      <c r="AI300" s="420"/>
      <c r="AJ300" s="420"/>
      <c r="AK300" s="420"/>
      <c r="AL300" s="420"/>
      <c r="AM300" s="420"/>
      <c r="AN300" s="420"/>
      <c r="AO300" s="420"/>
      <c r="AP300" s="420"/>
      <c r="AQ300" s="420"/>
    </row>
    <row r="301" spans="1:43" x14ac:dyDescent="0.2">
      <c r="A301" s="415"/>
      <c r="B301" s="415"/>
      <c r="C301" s="420"/>
      <c r="D301" s="422"/>
      <c r="E301" s="419"/>
      <c r="F301" s="419"/>
      <c r="G301" s="420"/>
      <c r="H301" s="420"/>
      <c r="I301" s="420"/>
      <c r="J301" s="420"/>
      <c r="K301" s="420"/>
      <c r="L301" s="420"/>
      <c r="M301" s="420"/>
      <c r="N301" s="420"/>
      <c r="O301" s="420"/>
      <c r="P301" s="420"/>
      <c r="Q301" s="420"/>
      <c r="R301" s="420"/>
      <c r="S301" s="420"/>
      <c r="T301" s="420"/>
      <c r="U301" s="420"/>
      <c r="V301" s="420"/>
      <c r="W301" s="420"/>
      <c r="X301" s="420"/>
      <c r="Y301" s="420"/>
      <c r="Z301" s="420"/>
      <c r="AA301" s="420"/>
      <c r="AB301" s="420"/>
      <c r="AC301" s="420"/>
      <c r="AD301" s="420"/>
      <c r="AE301" s="420"/>
      <c r="AF301" s="420"/>
      <c r="AG301" s="420"/>
      <c r="AH301" s="420"/>
      <c r="AI301" s="420"/>
      <c r="AJ301" s="420"/>
      <c r="AK301" s="420"/>
      <c r="AL301" s="420"/>
      <c r="AM301" s="420"/>
      <c r="AN301" s="420"/>
      <c r="AO301" s="420"/>
      <c r="AP301" s="420"/>
      <c r="AQ301" s="420"/>
    </row>
    <row r="302" spans="1:43" x14ac:dyDescent="0.2">
      <c r="A302" s="415"/>
      <c r="B302" s="415"/>
      <c r="C302" s="420"/>
      <c r="D302" s="422"/>
      <c r="E302" s="419"/>
      <c r="F302" s="419"/>
      <c r="G302" s="420"/>
      <c r="H302" s="420"/>
      <c r="I302" s="420"/>
      <c r="J302" s="420"/>
      <c r="K302" s="420"/>
      <c r="L302" s="420"/>
      <c r="M302" s="420"/>
      <c r="N302" s="420"/>
      <c r="O302" s="420"/>
      <c r="P302" s="420"/>
      <c r="Q302" s="420"/>
      <c r="R302" s="420"/>
      <c r="S302" s="420"/>
      <c r="T302" s="420"/>
      <c r="U302" s="420"/>
      <c r="V302" s="420"/>
      <c r="W302" s="420"/>
      <c r="X302" s="420"/>
      <c r="Y302" s="420"/>
      <c r="Z302" s="420"/>
      <c r="AA302" s="420"/>
      <c r="AB302" s="420"/>
      <c r="AC302" s="420"/>
      <c r="AD302" s="420"/>
      <c r="AE302" s="420"/>
      <c r="AF302" s="420"/>
      <c r="AG302" s="420"/>
      <c r="AH302" s="420"/>
      <c r="AI302" s="420"/>
      <c r="AJ302" s="420"/>
      <c r="AK302" s="420"/>
      <c r="AL302" s="420"/>
      <c r="AM302" s="420"/>
      <c r="AN302" s="420"/>
      <c r="AO302" s="420"/>
      <c r="AP302" s="420"/>
      <c r="AQ302" s="420"/>
    </row>
    <row r="303" spans="1:43" x14ac:dyDescent="0.2">
      <c r="A303" s="415"/>
      <c r="B303" s="415"/>
      <c r="C303" s="420"/>
      <c r="D303" s="422"/>
      <c r="E303" s="419"/>
      <c r="F303" s="419"/>
      <c r="G303" s="420"/>
      <c r="H303" s="420"/>
      <c r="I303" s="420"/>
      <c r="J303" s="420"/>
      <c r="K303" s="420"/>
      <c r="L303" s="420"/>
      <c r="M303" s="420"/>
      <c r="N303" s="420"/>
      <c r="O303" s="420"/>
      <c r="P303" s="420"/>
      <c r="Q303" s="420"/>
      <c r="R303" s="420"/>
      <c r="S303" s="420"/>
      <c r="T303" s="420"/>
      <c r="U303" s="420"/>
      <c r="V303" s="420"/>
      <c r="W303" s="420"/>
      <c r="X303" s="420"/>
      <c r="Y303" s="420"/>
      <c r="Z303" s="420"/>
      <c r="AA303" s="420"/>
      <c r="AB303" s="420"/>
      <c r="AC303" s="420"/>
      <c r="AD303" s="420"/>
      <c r="AE303" s="420"/>
      <c r="AF303" s="420"/>
      <c r="AG303" s="420"/>
      <c r="AH303" s="420"/>
      <c r="AI303" s="420"/>
      <c r="AJ303" s="420"/>
      <c r="AK303" s="420"/>
      <c r="AL303" s="420"/>
      <c r="AM303" s="420"/>
      <c r="AN303" s="420"/>
      <c r="AO303" s="420"/>
      <c r="AP303" s="420"/>
      <c r="AQ303" s="420"/>
    </row>
    <row r="304" spans="1:43" x14ac:dyDescent="0.2">
      <c r="A304" s="415"/>
      <c r="B304" s="415"/>
      <c r="C304" s="420"/>
      <c r="D304" s="422"/>
      <c r="E304" s="419"/>
      <c r="F304" s="419"/>
      <c r="G304" s="420"/>
      <c r="H304" s="420"/>
      <c r="I304" s="420"/>
      <c r="J304" s="420"/>
      <c r="K304" s="420"/>
      <c r="L304" s="420"/>
      <c r="M304" s="420"/>
      <c r="N304" s="420"/>
      <c r="O304" s="420"/>
      <c r="P304" s="420"/>
      <c r="Q304" s="420"/>
      <c r="R304" s="420"/>
      <c r="S304" s="420"/>
      <c r="T304" s="420"/>
      <c r="U304" s="420"/>
      <c r="V304" s="420"/>
      <c r="W304" s="420"/>
      <c r="X304" s="420"/>
      <c r="Y304" s="420"/>
      <c r="Z304" s="420"/>
      <c r="AA304" s="420"/>
      <c r="AB304" s="420"/>
      <c r="AC304" s="420"/>
      <c r="AD304" s="420"/>
      <c r="AE304" s="420"/>
      <c r="AF304" s="420"/>
      <c r="AG304" s="420"/>
      <c r="AH304" s="420"/>
      <c r="AI304" s="420"/>
      <c r="AJ304" s="420"/>
      <c r="AK304" s="420"/>
      <c r="AL304" s="420"/>
      <c r="AM304" s="420"/>
      <c r="AN304" s="420"/>
      <c r="AO304" s="420"/>
      <c r="AP304" s="420"/>
      <c r="AQ304" s="420"/>
    </row>
    <row r="305" spans="1:43" x14ac:dyDescent="0.2">
      <c r="A305" s="415"/>
      <c r="B305" s="415"/>
      <c r="C305" s="420"/>
      <c r="D305" s="422"/>
      <c r="E305" s="419"/>
      <c r="F305" s="419"/>
      <c r="G305" s="420"/>
      <c r="H305" s="420"/>
      <c r="I305" s="420"/>
      <c r="J305" s="420"/>
      <c r="K305" s="420"/>
      <c r="L305" s="420"/>
      <c r="M305" s="420"/>
      <c r="N305" s="420"/>
      <c r="O305" s="420"/>
      <c r="P305" s="420"/>
      <c r="Q305" s="420"/>
      <c r="R305" s="420"/>
      <c r="S305" s="420"/>
      <c r="T305" s="420"/>
      <c r="U305" s="420"/>
      <c r="V305" s="420"/>
      <c r="W305" s="420"/>
      <c r="X305" s="420"/>
      <c r="Y305" s="420"/>
      <c r="Z305" s="420"/>
      <c r="AA305" s="420"/>
      <c r="AB305" s="420"/>
      <c r="AC305" s="420"/>
      <c r="AD305" s="420"/>
      <c r="AE305" s="420"/>
      <c r="AF305" s="420"/>
      <c r="AG305" s="420"/>
      <c r="AH305" s="420"/>
      <c r="AI305" s="420"/>
      <c r="AJ305" s="420"/>
      <c r="AK305" s="420"/>
      <c r="AL305" s="420"/>
      <c r="AM305" s="420"/>
      <c r="AN305" s="420"/>
      <c r="AO305" s="420"/>
      <c r="AP305" s="420"/>
      <c r="AQ305" s="420"/>
    </row>
    <row r="306" spans="1:43" x14ac:dyDescent="0.2">
      <c r="A306" s="415"/>
      <c r="B306" s="415"/>
      <c r="C306" s="420"/>
      <c r="D306" s="422"/>
      <c r="E306" s="419"/>
      <c r="F306" s="419"/>
      <c r="G306" s="420"/>
      <c r="H306" s="420"/>
      <c r="I306" s="420"/>
      <c r="J306" s="420"/>
      <c r="K306" s="420"/>
      <c r="L306" s="420"/>
      <c r="M306" s="420"/>
      <c r="N306" s="420"/>
      <c r="O306" s="420"/>
      <c r="P306" s="420"/>
      <c r="Q306" s="420"/>
      <c r="R306" s="420"/>
      <c r="S306" s="420"/>
      <c r="T306" s="420"/>
      <c r="U306" s="420"/>
      <c r="V306" s="420"/>
      <c r="W306" s="420"/>
      <c r="X306" s="420"/>
      <c r="Y306" s="420"/>
      <c r="Z306" s="420"/>
      <c r="AA306" s="420"/>
      <c r="AB306" s="420"/>
      <c r="AC306" s="420"/>
      <c r="AD306" s="420"/>
      <c r="AE306" s="420"/>
      <c r="AF306" s="420"/>
      <c r="AG306" s="420"/>
      <c r="AH306" s="420"/>
      <c r="AI306" s="420"/>
      <c r="AJ306" s="420"/>
      <c r="AK306" s="420"/>
      <c r="AL306" s="420"/>
      <c r="AM306" s="420"/>
      <c r="AN306" s="420"/>
      <c r="AO306" s="420"/>
      <c r="AP306" s="420"/>
      <c r="AQ306" s="420"/>
    </row>
    <row r="307" spans="1:43" x14ac:dyDescent="0.2">
      <c r="A307" s="415"/>
      <c r="B307" s="415"/>
      <c r="C307" s="420"/>
      <c r="D307" s="422"/>
      <c r="E307" s="419"/>
      <c r="F307" s="419"/>
      <c r="G307" s="420"/>
      <c r="H307" s="420"/>
      <c r="I307" s="420"/>
      <c r="J307" s="420"/>
      <c r="K307" s="420"/>
      <c r="L307" s="420"/>
      <c r="M307" s="420"/>
      <c r="N307" s="420"/>
      <c r="O307" s="420"/>
      <c r="P307" s="420"/>
      <c r="Q307" s="420"/>
      <c r="R307" s="420"/>
      <c r="S307" s="420"/>
      <c r="T307" s="420"/>
      <c r="U307" s="420"/>
      <c r="V307" s="420"/>
      <c r="W307" s="420"/>
      <c r="X307" s="420"/>
      <c r="Y307" s="420"/>
      <c r="Z307" s="420"/>
      <c r="AA307" s="420"/>
      <c r="AB307" s="420"/>
      <c r="AC307" s="420"/>
      <c r="AD307" s="420"/>
      <c r="AE307" s="420"/>
      <c r="AF307" s="420"/>
      <c r="AG307" s="420"/>
      <c r="AH307" s="420"/>
      <c r="AI307" s="420"/>
      <c r="AJ307" s="420"/>
      <c r="AK307" s="420"/>
      <c r="AL307" s="420"/>
      <c r="AM307" s="420"/>
      <c r="AN307" s="420"/>
      <c r="AO307" s="420"/>
      <c r="AP307" s="420"/>
      <c r="AQ307" s="420"/>
    </row>
    <row r="308" spans="1:43" x14ac:dyDescent="0.2">
      <c r="A308" s="415"/>
      <c r="B308" s="415"/>
      <c r="C308" s="420"/>
      <c r="D308" s="422"/>
      <c r="E308" s="419"/>
      <c r="F308" s="419"/>
      <c r="G308" s="420"/>
      <c r="H308" s="420"/>
      <c r="I308" s="420"/>
      <c r="J308" s="420"/>
      <c r="K308" s="420"/>
      <c r="L308" s="420"/>
      <c r="M308" s="420"/>
      <c r="N308" s="420"/>
      <c r="O308" s="420"/>
      <c r="P308" s="420"/>
      <c r="Q308" s="420"/>
      <c r="R308" s="420"/>
      <c r="S308" s="420"/>
      <c r="T308" s="420"/>
      <c r="U308" s="420"/>
      <c r="V308" s="420"/>
      <c r="W308" s="420"/>
      <c r="X308" s="420"/>
      <c r="Y308" s="420"/>
      <c r="Z308" s="420"/>
      <c r="AA308" s="420"/>
      <c r="AB308" s="420"/>
      <c r="AC308" s="420"/>
      <c r="AD308" s="420"/>
      <c r="AE308" s="420"/>
      <c r="AF308" s="420"/>
      <c r="AG308" s="420"/>
      <c r="AH308" s="420"/>
      <c r="AI308" s="420"/>
      <c r="AJ308" s="420"/>
      <c r="AK308" s="420"/>
      <c r="AL308" s="420"/>
      <c r="AM308" s="420"/>
      <c r="AN308" s="420"/>
      <c r="AO308" s="420"/>
      <c r="AP308" s="420"/>
      <c r="AQ308" s="420"/>
    </row>
    <row r="309" spans="1:43" x14ac:dyDescent="0.2">
      <c r="A309" s="415"/>
      <c r="B309" s="415"/>
      <c r="C309" s="420"/>
      <c r="D309" s="422"/>
      <c r="E309" s="419"/>
      <c r="F309" s="419"/>
      <c r="G309" s="420"/>
      <c r="H309" s="420"/>
      <c r="I309" s="420"/>
      <c r="J309" s="420"/>
      <c r="K309" s="420"/>
      <c r="L309" s="420"/>
      <c r="M309" s="420"/>
      <c r="N309" s="420"/>
      <c r="O309" s="420"/>
      <c r="P309" s="420"/>
      <c r="Q309" s="420"/>
      <c r="R309" s="420"/>
      <c r="S309" s="420"/>
      <c r="T309" s="420"/>
      <c r="U309" s="420"/>
      <c r="V309" s="420"/>
      <c r="W309" s="420"/>
      <c r="X309" s="420"/>
      <c r="Y309" s="420"/>
      <c r="Z309" s="420"/>
      <c r="AA309" s="420"/>
      <c r="AB309" s="420"/>
      <c r="AC309" s="420"/>
      <c r="AD309" s="420"/>
      <c r="AE309" s="420"/>
      <c r="AF309" s="420"/>
      <c r="AG309" s="420"/>
      <c r="AH309" s="420"/>
      <c r="AI309" s="420"/>
      <c r="AJ309" s="420"/>
      <c r="AK309" s="420"/>
      <c r="AL309" s="420"/>
      <c r="AM309" s="420"/>
      <c r="AN309" s="420"/>
      <c r="AO309" s="420"/>
      <c r="AP309" s="420"/>
      <c r="AQ309" s="420"/>
    </row>
    <row r="310" spans="1:43" x14ac:dyDescent="0.2">
      <c r="A310" s="415"/>
      <c r="B310" s="415"/>
      <c r="C310" s="420"/>
      <c r="D310" s="422"/>
      <c r="E310" s="419"/>
      <c r="F310" s="419"/>
      <c r="G310" s="420"/>
      <c r="H310" s="420"/>
      <c r="I310" s="420"/>
      <c r="J310" s="420"/>
      <c r="K310" s="420"/>
      <c r="L310" s="420"/>
      <c r="M310" s="420"/>
      <c r="N310" s="420"/>
      <c r="O310" s="420"/>
      <c r="P310" s="420"/>
      <c r="Q310" s="420"/>
      <c r="R310" s="420"/>
      <c r="S310" s="420"/>
      <c r="T310" s="420"/>
      <c r="U310" s="420"/>
      <c r="V310" s="420"/>
      <c r="W310" s="420"/>
      <c r="X310" s="420"/>
      <c r="Y310" s="420"/>
      <c r="Z310" s="420"/>
      <c r="AA310" s="420"/>
      <c r="AB310" s="420"/>
      <c r="AC310" s="420"/>
      <c r="AD310" s="420"/>
      <c r="AE310" s="420"/>
      <c r="AF310" s="420"/>
      <c r="AG310" s="420"/>
      <c r="AH310" s="420"/>
      <c r="AI310" s="420"/>
      <c r="AJ310" s="420"/>
      <c r="AK310" s="420"/>
      <c r="AL310" s="420"/>
      <c r="AM310" s="420"/>
      <c r="AN310" s="420"/>
      <c r="AO310" s="420"/>
      <c r="AP310" s="420"/>
      <c r="AQ310" s="420"/>
    </row>
    <row r="311" spans="1:43" x14ac:dyDescent="0.2">
      <c r="A311" s="415"/>
      <c r="B311" s="415"/>
      <c r="C311" s="420"/>
      <c r="D311" s="422"/>
      <c r="E311" s="419"/>
      <c r="F311" s="419"/>
      <c r="G311" s="420"/>
      <c r="H311" s="420"/>
      <c r="I311" s="420"/>
      <c r="J311" s="420"/>
      <c r="K311" s="420"/>
      <c r="L311" s="420"/>
      <c r="M311" s="420"/>
      <c r="N311" s="420"/>
      <c r="O311" s="420"/>
      <c r="P311" s="420"/>
      <c r="Q311" s="420"/>
      <c r="R311" s="420"/>
      <c r="S311" s="420"/>
      <c r="T311" s="420"/>
      <c r="U311" s="420"/>
      <c r="V311" s="420"/>
      <c r="W311" s="420"/>
      <c r="X311" s="420"/>
      <c r="Y311" s="420"/>
      <c r="Z311" s="420"/>
      <c r="AA311" s="420"/>
      <c r="AB311" s="420"/>
      <c r="AC311" s="420"/>
      <c r="AD311" s="420"/>
      <c r="AE311" s="420"/>
      <c r="AF311" s="420"/>
      <c r="AG311" s="420"/>
      <c r="AH311" s="420"/>
      <c r="AI311" s="420"/>
      <c r="AJ311" s="420"/>
      <c r="AK311" s="420"/>
      <c r="AL311" s="420"/>
      <c r="AM311" s="420"/>
      <c r="AN311" s="420"/>
      <c r="AO311" s="420"/>
      <c r="AP311" s="420"/>
      <c r="AQ311" s="420"/>
    </row>
    <row r="312" spans="1:43" x14ac:dyDescent="0.2">
      <c r="A312" s="415"/>
      <c r="B312" s="415"/>
      <c r="C312" s="420"/>
      <c r="D312" s="422"/>
      <c r="E312" s="419"/>
      <c r="F312" s="419"/>
      <c r="G312" s="420"/>
      <c r="H312" s="420"/>
      <c r="I312" s="420"/>
      <c r="J312" s="420"/>
      <c r="K312" s="420"/>
      <c r="L312" s="420"/>
      <c r="M312" s="420"/>
      <c r="N312" s="420"/>
      <c r="O312" s="420"/>
      <c r="P312" s="420"/>
      <c r="Q312" s="420"/>
      <c r="R312" s="420"/>
      <c r="S312" s="420"/>
      <c r="T312" s="420"/>
      <c r="U312" s="420"/>
      <c r="V312" s="420"/>
      <c r="W312" s="420"/>
      <c r="X312" s="420"/>
      <c r="Y312" s="420"/>
      <c r="Z312" s="420"/>
      <c r="AA312" s="420"/>
      <c r="AB312" s="420"/>
      <c r="AC312" s="420"/>
      <c r="AD312" s="420"/>
      <c r="AE312" s="420"/>
      <c r="AF312" s="420"/>
      <c r="AG312" s="420"/>
      <c r="AH312" s="420"/>
      <c r="AI312" s="420"/>
      <c r="AJ312" s="420"/>
      <c r="AK312" s="420"/>
      <c r="AL312" s="420"/>
      <c r="AM312" s="420"/>
      <c r="AN312" s="420"/>
      <c r="AO312" s="420"/>
      <c r="AP312" s="420"/>
      <c r="AQ312" s="420"/>
    </row>
    <row r="313" spans="1:43" x14ac:dyDescent="0.2">
      <c r="A313" s="415"/>
      <c r="B313" s="415"/>
      <c r="C313" s="420"/>
      <c r="D313" s="422"/>
      <c r="E313" s="419"/>
      <c r="F313" s="419"/>
      <c r="G313" s="420"/>
      <c r="H313" s="420"/>
      <c r="I313" s="420"/>
      <c r="J313" s="420"/>
      <c r="K313" s="420"/>
      <c r="L313" s="420"/>
      <c r="M313" s="420"/>
      <c r="N313" s="420"/>
      <c r="O313" s="420"/>
      <c r="P313" s="420"/>
      <c r="Q313" s="420"/>
      <c r="R313" s="420"/>
      <c r="S313" s="420"/>
      <c r="T313" s="420"/>
      <c r="U313" s="420"/>
      <c r="V313" s="420"/>
      <c r="W313" s="420"/>
      <c r="X313" s="420"/>
      <c r="Y313" s="420"/>
      <c r="Z313" s="420"/>
      <c r="AA313" s="420"/>
      <c r="AB313" s="420"/>
      <c r="AC313" s="420"/>
      <c r="AD313" s="420"/>
      <c r="AE313" s="420"/>
      <c r="AF313" s="420"/>
      <c r="AG313" s="420"/>
      <c r="AH313" s="420"/>
      <c r="AI313" s="420"/>
      <c r="AJ313" s="420"/>
      <c r="AK313" s="420"/>
      <c r="AL313" s="420"/>
      <c r="AM313" s="420"/>
      <c r="AN313" s="420"/>
      <c r="AO313" s="420"/>
      <c r="AP313" s="420"/>
      <c r="AQ313" s="420"/>
    </row>
    <row r="314" spans="1:43" x14ac:dyDescent="0.2">
      <c r="A314" s="415"/>
      <c r="B314" s="415"/>
      <c r="C314" s="420"/>
      <c r="D314" s="422"/>
      <c r="E314" s="419"/>
      <c r="F314" s="419"/>
      <c r="G314" s="420"/>
      <c r="H314" s="420"/>
      <c r="I314" s="420"/>
      <c r="J314" s="420"/>
      <c r="K314" s="420"/>
      <c r="L314" s="420"/>
      <c r="M314" s="420"/>
      <c r="N314" s="420"/>
      <c r="O314" s="420"/>
      <c r="P314" s="420"/>
      <c r="Q314" s="420"/>
      <c r="R314" s="420"/>
      <c r="S314" s="420"/>
      <c r="T314" s="420"/>
      <c r="U314" s="420"/>
      <c r="V314" s="420"/>
      <c r="W314" s="420"/>
      <c r="X314" s="420"/>
      <c r="Y314" s="420"/>
      <c r="Z314" s="420"/>
      <c r="AA314" s="420"/>
      <c r="AB314" s="420"/>
      <c r="AC314" s="420"/>
      <c r="AD314" s="420"/>
      <c r="AE314" s="420"/>
      <c r="AF314" s="420"/>
      <c r="AG314" s="420"/>
      <c r="AH314" s="420"/>
      <c r="AI314" s="420"/>
      <c r="AJ314" s="420"/>
      <c r="AK314" s="420"/>
      <c r="AL314" s="420"/>
      <c r="AM314" s="420"/>
      <c r="AN314" s="420"/>
      <c r="AO314" s="420"/>
      <c r="AP314" s="420"/>
      <c r="AQ314" s="420"/>
    </row>
    <row r="315" spans="1:43" x14ac:dyDescent="0.2">
      <c r="A315" s="415"/>
      <c r="B315" s="415"/>
      <c r="C315" s="420"/>
      <c r="D315" s="422"/>
      <c r="E315" s="419"/>
      <c r="F315" s="419"/>
      <c r="G315" s="420"/>
      <c r="H315" s="420"/>
      <c r="I315" s="420"/>
      <c r="J315" s="420"/>
      <c r="K315" s="420"/>
      <c r="L315" s="420"/>
      <c r="M315" s="420"/>
      <c r="N315" s="420"/>
      <c r="O315" s="420"/>
      <c r="P315" s="420"/>
      <c r="Q315" s="420"/>
      <c r="R315" s="420"/>
      <c r="S315" s="420"/>
      <c r="T315" s="420"/>
      <c r="U315" s="420"/>
      <c r="V315" s="420"/>
      <c r="W315" s="420"/>
      <c r="X315" s="420"/>
      <c r="Y315" s="420"/>
      <c r="Z315" s="420"/>
      <c r="AA315" s="420"/>
      <c r="AB315" s="420"/>
      <c r="AC315" s="420"/>
      <c r="AD315" s="420"/>
      <c r="AE315" s="420"/>
      <c r="AF315" s="420"/>
      <c r="AG315" s="420"/>
      <c r="AH315" s="420"/>
      <c r="AI315" s="420"/>
      <c r="AJ315" s="420"/>
      <c r="AK315" s="420"/>
      <c r="AL315" s="420"/>
      <c r="AM315" s="420"/>
      <c r="AN315" s="420"/>
      <c r="AO315" s="420"/>
      <c r="AP315" s="420"/>
      <c r="AQ315" s="420"/>
    </row>
    <row r="316" spans="1:43" x14ac:dyDescent="0.2">
      <c r="A316" s="415"/>
      <c r="B316" s="415"/>
      <c r="C316" s="420"/>
      <c r="D316" s="422"/>
      <c r="E316" s="419"/>
      <c r="F316" s="419"/>
      <c r="G316" s="420"/>
      <c r="H316" s="420"/>
      <c r="I316" s="420"/>
      <c r="J316" s="420"/>
      <c r="K316" s="420"/>
      <c r="L316" s="420"/>
      <c r="M316" s="420"/>
      <c r="N316" s="420"/>
      <c r="O316" s="420"/>
      <c r="P316" s="420"/>
      <c r="Q316" s="420"/>
      <c r="R316" s="420"/>
      <c r="S316" s="420"/>
      <c r="T316" s="420"/>
      <c r="U316" s="420"/>
      <c r="V316" s="420"/>
      <c r="W316" s="420"/>
      <c r="X316" s="420"/>
      <c r="Y316" s="420"/>
      <c r="Z316" s="420"/>
      <c r="AA316" s="420"/>
      <c r="AB316" s="420"/>
      <c r="AC316" s="420"/>
      <c r="AD316" s="420"/>
      <c r="AE316" s="420"/>
      <c r="AF316" s="420"/>
      <c r="AG316" s="420"/>
      <c r="AH316" s="420"/>
      <c r="AI316" s="420"/>
      <c r="AJ316" s="420"/>
      <c r="AK316" s="420"/>
      <c r="AL316" s="420"/>
      <c r="AM316" s="420"/>
      <c r="AN316" s="420"/>
      <c r="AO316" s="420"/>
      <c r="AP316" s="420"/>
      <c r="AQ316" s="420"/>
    </row>
    <row r="317" spans="1:43" x14ac:dyDescent="0.2">
      <c r="A317" s="415"/>
      <c r="B317" s="415"/>
      <c r="C317" s="420"/>
      <c r="D317" s="422"/>
      <c r="E317" s="419"/>
      <c r="F317" s="419"/>
      <c r="G317" s="420"/>
      <c r="H317" s="420"/>
      <c r="I317" s="420"/>
      <c r="J317" s="420"/>
      <c r="K317" s="420"/>
      <c r="L317" s="420"/>
      <c r="M317" s="420"/>
      <c r="N317" s="420"/>
      <c r="O317" s="420"/>
      <c r="P317" s="420"/>
      <c r="Q317" s="420"/>
      <c r="R317" s="420"/>
      <c r="S317" s="420"/>
      <c r="T317" s="420"/>
      <c r="U317" s="420"/>
      <c r="V317" s="420"/>
      <c r="W317" s="420"/>
      <c r="X317" s="420"/>
      <c r="Y317" s="420"/>
      <c r="Z317" s="420"/>
      <c r="AA317" s="420"/>
      <c r="AB317" s="420"/>
      <c r="AC317" s="420"/>
      <c r="AD317" s="420"/>
      <c r="AE317" s="420"/>
      <c r="AF317" s="420"/>
      <c r="AG317" s="420"/>
      <c r="AH317" s="420"/>
      <c r="AI317" s="420"/>
      <c r="AJ317" s="420"/>
      <c r="AK317" s="420"/>
      <c r="AL317" s="420"/>
      <c r="AM317" s="420"/>
      <c r="AN317" s="420"/>
      <c r="AO317" s="420"/>
      <c r="AP317" s="420"/>
      <c r="AQ317" s="420"/>
    </row>
    <row r="318" spans="1:43" x14ac:dyDescent="0.2">
      <c r="A318" s="415"/>
      <c r="B318" s="415"/>
      <c r="C318" s="420"/>
      <c r="D318" s="422"/>
      <c r="E318" s="419"/>
      <c r="F318" s="419"/>
      <c r="G318" s="420"/>
      <c r="H318" s="420"/>
      <c r="I318" s="420"/>
      <c r="J318" s="420"/>
      <c r="K318" s="420"/>
      <c r="L318" s="420"/>
      <c r="M318" s="420"/>
      <c r="N318" s="420"/>
      <c r="O318" s="420"/>
      <c r="P318" s="420"/>
      <c r="Q318" s="420"/>
      <c r="R318" s="420"/>
      <c r="S318" s="420"/>
      <c r="T318" s="420"/>
      <c r="U318" s="420"/>
      <c r="V318" s="420"/>
      <c r="W318" s="420"/>
      <c r="X318" s="420"/>
      <c r="Y318" s="420"/>
      <c r="Z318" s="420"/>
      <c r="AA318" s="420"/>
      <c r="AB318" s="420"/>
      <c r="AC318" s="420"/>
      <c r="AD318" s="420"/>
      <c r="AE318" s="420"/>
      <c r="AF318" s="420"/>
      <c r="AG318" s="420"/>
      <c r="AH318" s="420"/>
      <c r="AI318" s="420"/>
      <c r="AJ318" s="420"/>
      <c r="AK318" s="420"/>
      <c r="AL318" s="420"/>
      <c r="AM318" s="420"/>
      <c r="AN318" s="420"/>
      <c r="AO318" s="420"/>
      <c r="AP318" s="420"/>
      <c r="AQ318" s="420"/>
    </row>
    <row r="319" spans="1:43" x14ac:dyDescent="0.2">
      <c r="A319" s="415"/>
      <c r="B319" s="415"/>
      <c r="C319" s="420"/>
      <c r="D319" s="422"/>
      <c r="E319" s="419"/>
      <c r="F319" s="419"/>
      <c r="G319" s="420"/>
      <c r="H319" s="420"/>
      <c r="I319" s="420"/>
      <c r="J319" s="420"/>
      <c r="K319" s="420"/>
      <c r="L319" s="420"/>
      <c r="M319" s="420"/>
      <c r="N319" s="420"/>
      <c r="O319" s="420"/>
      <c r="P319" s="420"/>
      <c r="Q319" s="420"/>
      <c r="R319" s="420"/>
      <c r="S319" s="420"/>
      <c r="T319" s="420"/>
      <c r="U319" s="420"/>
      <c r="V319" s="420"/>
      <c r="W319" s="420"/>
      <c r="X319" s="420"/>
      <c r="Y319" s="420"/>
      <c r="Z319" s="420"/>
      <c r="AA319" s="420"/>
      <c r="AB319" s="420"/>
      <c r="AC319" s="420"/>
      <c r="AD319" s="420"/>
      <c r="AE319" s="420"/>
      <c r="AF319" s="420"/>
      <c r="AG319" s="420"/>
      <c r="AH319" s="420"/>
      <c r="AI319" s="420"/>
      <c r="AJ319" s="420"/>
      <c r="AK319" s="420"/>
      <c r="AL319" s="420"/>
      <c r="AM319" s="420"/>
      <c r="AN319" s="420"/>
      <c r="AO319" s="420"/>
      <c r="AP319" s="420"/>
      <c r="AQ319" s="420"/>
    </row>
    <row r="320" spans="1:43" x14ac:dyDescent="0.2">
      <c r="A320" s="415"/>
      <c r="B320" s="415"/>
      <c r="C320" s="420"/>
      <c r="D320" s="422"/>
      <c r="E320" s="419"/>
      <c r="F320" s="419"/>
      <c r="G320" s="420"/>
      <c r="H320" s="420"/>
      <c r="I320" s="420"/>
      <c r="J320" s="420"/>
      <c r="K320" s="420"/>
      <c r="L320" s="420"/>
      <c r="M320" s="420"/>
      <c r="N320" s="420"/>
      <c r="O320" s="420"/>
      <c r="P320" s="420"/>
      <c r="Q320" s="420"/>
      <c r="R320" s="420"/>
      <c r="S320" s="420"/>
      <c r="T320" s="420"/>
      <c r="U320" s="420"/>
      <c r="V320" s="420"/>
      <c r="W320" s="420"/>
      <c r="X320" s="420"/>
      <c r="Y320" s="420"/>
      <c r="Z320" s="420"/>
      <c r="AA320" s="420"/>
      <c r="AB320" s="420"/>
      <c r="AC320" s="420"/>
      <c r="AD320" s="420"/>
      <c r="AE320" s="420"/>
      <c r="AF320" s="420"/>
      <c r="AG320" s="420"/>
      <c r="AH320" s="420"/>
      <c r="AI320" s="420"/>
      <c r="AJ320" s="420"/>
      <c r="AK320" s="420"/>
      <c r="AL320" s="420"/>
      <c r="AM320" s="420"/>
      <c r="AN320" s="420"/>
      <c r="AO320" s="420"/>
      <c r="AP320" s="420"/>
      <c r="AQ320" s="420"/>
    </row>
    <row r="321" spans="1:43" x14ac:dyDescent="0.2">
      <c r="A321" s="415"/>
      <c r="B321" s="415"/>
      <c r="C321" s="420"/>
      <c r="D321" s="422"/>
      <c r="E321" s="419"/>
      <c r="F321" s="419"/>
      <c r="G321" s="420"/>
      <c r="H321" s="420"/>
      <c r="I321" s="420"/>
      <c r="J321" s="420"/>
      <c r="K321" s="420"/>
      <c r="L321" s="420"/>
      <c r="M321" s="420"/>
      <c r="N321" s="420"/>
      <c r="O321" s="420"/>
      <c r="P321" s="420"/>
      <c r="Q321" s="420"/>
      <c r="R321" s="420"/>
      <c r="S321" s="420"/>
      <c r="T321" s="420"/>
      <c r="U321" s="420"/>
      <c r="V321" s="420"/>
      <c r="W321" s="420"/>
      <c r="X321" s="420"/>
      <c r="Y321" s="420"/>
      <c r="Z321" s="420"/>
      <c r="AA321" s="420"/>
      <c r="AB321" s="420"/>
      <c r="AC321" s="420"/>
      <c r="AD321" s="420"/>
      <c r="AE321" s="420"/>
      <c r="AF321" s="420"/>
      <c r="AG321" s="420"/>
      <c r="AH321" s="420"/>
      <c r="AI321" s="420"/>
      <c r="AJ321" s="420"/>
      <c r="AK321" s="420"/>
      <c r="AL321" s="420"/>
      <c r="AM321" s="420"/>
      <c r="AN321" s="420"/>
      <c r="AO321" s="420"/>
      <c r="AP321" s="420"/>
      <c r="AQ321" s="420"/>
    </row>
    <row r="322" spans="1:43" x14ac:dyDescent="0.2">
      <c r="A322" s="415"/>
      <c r="B322" s="415"/>
      <c r="C322" s="420"/>
      <c r="D322" s="422"/>
      <c r="E322" s="419"/>
      <c r="F322" s="419"/>
      <c r="G322" s="420"/>
      <c r="H322" s="420"/>
      <c r="I322" s="420"/>
      <c r="J322" s="420"/>
      <c r="K322" s="420"/>
      <c r="L322" s="420"/>
      <c r="M322" s="420"/>
      <c r="N322" s="420"/>
      <c r="O322" s="420"/>
      <c r="P322" s="420"/>
      <c r="Q322" s="420"/>
      <c r="R322" s="420"/>
      <c r="S322" s="420"/>
      <c r="T322" s="420"/>
      <c r="U322" s="420"/>
      <c r="V322" s="420"/>
      <c r="W322" s="420"/>
      <c r="X322" s="420"/>
      <c r="Y322" s="420"/>
      <c r="Z322" s="420"/>
      <c r="AA322" s="420"/>
      <c r="AB322" s="420"/>
      <c r="AC322" s="420"/>
      <c r="AD322" s="420"/>
      <c r="AE322" s="420"/>
      <c r="AF322" s="420"/>
      <c r="AG322" s="420"/>
      <c r="AH322" s="420"/>
      <c r="AI322" s="420"/>
      <c r="AJ322" s="420"/>
      <c r="AK322" s="420"/>
      <c r="AL322" s="420"/>
      <c r="AM322" s="420"/>
      <c r="AN322" s="420"/>
      <c r="AO322" s="420"/>
      <c r="AP322" s="420"/>
      <c r="AQ322" s="420"/>
    </row>
    <row r="323" spans="1:43" x14ac:dyDescent="0.2">
      <c r="A323" s="415"/>
      <c r="B323" s="415"/>
      <c r="C323" s="420"/>
      <c r="D323" s="422"/>
      <c r="E323" s="419"/>
      <c r="F323" s="419"/>
      <c r="G323" s="420"/>
      <c r="H323" s="420"/>
      <c r="I323" s="420"/>
      <c r="J323" s="420"/>
      <c r="K323" s="420"/>
      <c r="L323" s="420"/>
      <c r="M323" s="420"/>
      <c r="N323" s="420"/>
      <c r="O323" s="420"/>
      <c r="P323" s="420"/>
      <c r="Q323" s="420"/>
      <c r="R323" s="420"/>
      <c r="S323" s="420"/>
      <c r="T323" s="420"/>
      <c r="U323" s="420"/>
      <c r="V323" s="420"/>
      <c r="W323" s="420"/>
      <c r="X323" s="420"/>
      <c r="Y323" s="420"/>
      <c r="Z323" s="420"/>
      <c r="AA323" s="420"/>
      <c r="AB323" s="420"/>
      <c r="AC323" s="420"/>
      <c r="AD323" s="420"/>
      <c r="AE323" s="420"/>
      <c r="AF323" s="420"/>
      <c r="AG323" s="420"/>
      <c r="AH323" s="420"/>
      <c r="AI323" s="420"/>
      <c r="AJ323" s="420"/>
      <c r="AK323" s="420"/>
      <c r="AL323" s="420"/>
      <c r="AM323" s="420"/>
      <c r="AN323" s="420"/>
      <c r="AO323" s="420"/>
      <c r="AP323" s="420"/>
      <c r="AQ323" s="420"/>
    </row>
    <row r="324" spans="1:43" x14ac:dyDescent="0.2">
      <c r="A324" s="415"/>
      <c r="B324" s="415"/>
      <c r="C324" s="420"/>
      <c r="D324" s="422"/>
      <c r="E324" s="419"/>
      <c r="F324" s="419"/>
      <c r="G324" s="420"/>
      <c r="H324" s="420"/>
      <c r="I324" s="420"/>
      <c r="J324" s="420"/>
      <c r="K324" s="420"/>
      <c r="L324" s="420"/>
      <c r="M324" s="420"/>
      <c r="N324" s="420"/>
      <c r="O324" s="420"/>
      <c r="P324" s="420"/>
      <c r="Q324" s="420"/>
      <c r="R324" s="420"/>
      <c r="S324" s="420"/>
      <c r="T324" s="420"/>
      <c r="U324" s="420"/>
      <c r="V324" s="420"/>
      <c r="W324" s="420"/>
      <c r="X324" s="420"/>
      <c r="Y324" s="420"/>
      <c r="Z324" s="420"/>
      <c r="AA324" s="420"/>
      <c r="AB324" s="420"/>
      <c r="AC324" s="420"/>
      <c r="AD324" s="420"/>
      <c r="AE324" s="420"/>
      <c r="AF324" s="420"/>
      <c r="AG324" s="420"/>
      <c r="AH324" s="420"/>
      <c r="AI324" s="420"/>
      <c r="AJ324" s="420"/>
      <c r="AK324" s="420"/>
      <c r="AL324" s="420"/>
      <c r="AM324" s="420"/>
      <c r="AN324" s="420"/>
      <c r="AO324" s="420"/>
      <c r="AP324" s="420"/>
      <c r="AQ324" s="420"/>
    </row>
    <row r="325" spans="1:43" x14ac:dyDescent="0.2">
      <c r="A325" s="415"/>
      <c r="B325" s="415"/>
      <c r="C325" s="420"/>
      <c r="D325" s="422"/>
      <c r="E325" s="419"/>
      <c r="F325" s="419"/>
      <c r="G325" s="420"/>
      <c r="H325" s="420"/>
      <c r="I325" s="420"/>
      <c r="J325" s="420"/>
      <c r="K325" s="420"/>
      <c r="L325" s="420"/>
      <c r="M325" s="420"/>
      <c r="N325" s="420"/>
      <c r="O325" s="420"/>
      <c r="P325" s="420"/>
      <c r="Q325" s="420"/>
      <c r="R325" s="420"/>
      <c r="S325" s="420"/>
      <c r="T325" s="420"/>
      <c r="U325" s="420"/>
      <c r="V325" s="420"/>
      <c r="W325" s="420"/>
      <c r="X325" s="420"/>
      <c r="Y325" s="420"/>
      <c r="Z325" s="420"/>
      <c r="AA325" s="420"/>
      <c r="AB325" s="420"/>
      <c r="AC325" s="420"/>
      <c r="AD325" s="420"/>
      <c r="AE325" s="420"/>
      <c r="AF325" s="420"/>
      <c r="AG325" s="420"/>
      <c r="AH325" s="420"/>
      <c r="AI325" s="420"/>
      <c r="AJ325" s="420"/>
      <c r="AK325" s="420"/>
      <c r="AL325" s="420"/>
      <c r="AM325" s="420"/>
      <c r="AN325" s="420"/>
      <c r="AO325" s="420"/>
      <c r="AP325" s="420"/>
      <c r="AQ325" s="420"/>
    </row>
    <row r="326" spans="1:43" x14ac:dyDescent="0.2">
      <c r="A326" s="415"/>
      <c r="B326" s="415"/>
      <c r="C326" s="420"/>
      <c r="D326" s="422"/>
      <c r="E326" s="419"/>
      <c r="F326" s="419"/>
      <c r="G326" s="420"/>
      <c r="H326" s="420"/>
      <c r="I326" s="420"/>
      <c r="J326" s="420"/>
      <c r="K326" s="420"/>
      <c r="L326" s="420"/>
      <c r="M326" s="420"/>
      <c r="N326" s="420"/>
      <c r="O326" s="420"/>
      <c r="P326" s="420"/>
      <c r="Q326" s="420"/>
      <c r="R326" s="420"/>
      <c r="S326" s="420"/>
      <c r="T326" s="420"/>
      <c r="U326" s="420"/>
      <c r="V326" s="420"/>
      <c r="W326" s="420"/>
      <c r="X326" s="420"/>
      <c r="Y326" s="420"/>
      <c r="Z326" s="420"/>
      <c r="AA326" s="420"/>
      <c r="AB326" s="420"/>
      <c r="AC326" s="420"/>
      <c r="AD326" s="420"/>
      <c r="AE326" s="420"/>
      <c r="AF326" s="420"/>
      <c r="AG326" s="420"/>
      <c r="AH326" s="420"/>
      <c r="AI326" s="420"/>
      <c r="AJ326" s="420"/>
      <c r="AK326" s="420"/>
      <c r="AL326" s="420"/>
      <c r="AM326" s="420"/>
      <c r="AN326" s="420"/>
      <c r="AO326" s="420"/>
      <c r="AP326" s="420"/>
      <c r="AQ326" s="420"/>
    </row>
    <row r="327" spans="1:43" x14ac:dyDescent="0.2">
      <c r="A327" s="415"/>
      <c r="B327" s="415"/>
      <c r="C327" s="420"/>
      <c r="D327" s="422"/>
      <c r="E327" s="419"/>
      <c r="F327" s="419"/>
      <c r="G327" s="420"/>
      <c r="H327" s="420"/>
      <c r="I327" s="420"/>
      <c r="J327" s="420"/>
      <c r="K327" s="420"/>
      <c r="L327" s="420"/>
      <c r="M327" s="420"/>
      <c r="N327" s="420"/>
      <c r="O327" s="420"/>
      <c r="P327" s="420"/>
      <c r="Q327" s="420"/>
      <c r="R327" s="420"/>
      <c r="S327" s="420"/>
      <c r="T327" s="420"/>
      <c r="U327" s="420"/>
      <c r="V327" s="420"/>
      <c r="W327" s="420"/>
      <c r="X327" s="420"/>
      <c r="Y327" s="420"/>
      <c r="Z327" s="420"/>
      <c r="AA327" s="420"/>
      <c r="AB327" s="420"/>
      <c r="AC327" s="420"/>
      <c r="AD327" s="420"/>
      <c r="AE327" s="420"/>
      <c r="AF327" s="420"/>
      <c r="AG327" s="420"/>
      <c r="AH327" s="420"/>
      <c r="AI327" s="420"/>
      <c r="AJ327" s="420"/>
      <c r="AK327" s="420"/>
      <c r="AL327" s="420"/>
      <c r="AM327" s="420"/>
      <c r="AN327" s="420"/>
      <c r="AO327" s="420"/>
      <c r="AP327" s="420"/>
      <c r="AQ327" s="420"/>
    </row>
    <row r="328" spans="1:43" x14ac:dyDescent="0.2">
      <c r="A328" s="415"/>
      <c r="B328" s="415"/>
      <c r="C328" s="420"/>
      <c r="D328" s="422"/>
      <c r="E328" s="419"/>
      <c r="F328" s="419"/>
      <c r="G328" s="420"/>
      <c r="H328" s="420"/>
      <c r="I328" s="420"/>
      <c r="J328" s="420"/>
      <c r="K328" s="420"/>
      <c r="L328" s="420"/>
      <c r="M328" s="420"/>
      <c r="N328" s="420"/>
      <c r="O328" s="420"/>
      <c r="P328" s="420"/>
      <c r="Q328" s="420"/>
      <c r="R328" s="420"/>
      <c r="S328" s="420"/>
      <c r="T328" s="420"/>
      <c r="U328" s="420"/>
      <c r="V328" s="420"/>
      <c r="W328" s="420"/>
      <c r="X328" s="420"/>
      <c r="Y328" s="420"/>
      <c r="Z328" s="420"/>
      <c r="AA328" s="420"/>
      <c r="AB328" s="420"/>
      <c r="AC328" s="420"/>
      <c r="AD328" s="420"/>
      <c r="AE328" s="420"/>
      <c r="AF328" s="420"/>
      <c r="AG328" s="420"/>
      <c r="AH328" s="420"/>
      <c r="AI328" s="420"/>
      <c r="AJ328" s="420"/>
      <c r="AK328" s="420"/>
      <c r="AL328" s="420"/>
      <c r="AM328" s="420"/>
      <c r="AN328" s="420"/>
      <c r="AO328" s="420"/>
      <c r="AP328" s="420"/>
      <c r="AQ328" s="420"/>
    </row>
    <row r="329" spans="1:43" x14ac:dyDescent="0.2">
      <c r="A329" s="415"/>
      <c r="B329" s="415"/>
      <c r="C329" s="420"/>
      <c r="D329" s="422"/>
      <c r="E329" s="419"/>
      <c r="F329" s="419"/>
      <c r="G329" s="420"/>
      <c r="H329" s="420"/>
      <c r="I329" s="420"/>
      <c r="J329" s="420"/>
      <c r="K329" s="420"/>
      <c r="L329" s="420"/>
      <c r="M329" s="420"/>
      <c r="N329" s="420"/>
      <c r="O329" s="420"/>
      <c r="P329" s="420"/>
      <c r="Q329" s="420"/>
      <c r="R329" s="420"/>
      <c r="S329" s="420"/>
      <c r="T329" s="420"/>
      <c r="U329" s="420"/>
      <c r="V329" s="420"/>
      <c r="W329" s="420"/>
      <c r="X329" s="420"/>
      <c r="Y329" s="420"/>
      <c r="Z329" s="420"/>
      <c r="AA329" s="420"/>
      <c r="AB329" s="420"/>
      <c r="AC329" s="420"/>
      <c r="AD329" s="420"/>
      <c r="AE329" s="420"/>
      <c r="AF329" s="420"/>
      <c r="AG329" s="420"/>
      <c r="AH329" s="420"/>
      <c r="AI329" s="420"/>
      <c r="AJ329" s="420"/>
      <c r="AK329" s="420"/>
      <c r="AL329" s="420"/>
      <c r="AM329" s="420"/>
      <c r="AN329" s="420"/>
      <c r="AO329" s="420"/>
      <c r="AP329" s="420"/>
      <c r="AQ329" s="420"/>
    </row>
    <row r="330" spans="1:43" x14ac:dyDescent="0.2">
      <c r="A330" s="415"/>
      <c r="B330" s="415"/>
      <c r="C330" s="420"/>
      <c r="D330" s="422"/>
      <c r="E330" s="419"/>
      <c r="F330" s="419"/>
      <c r="G330" s="420"/>
      <c r="H330" s="420"/>
      <c r="I330" s="420"/>
      <c r="J330" s="420"/>
      <c r="K330" s="420"/>
      <c r="L330" s="420"/>
      <c r="M330" s="420"/>
      <c r="N330" s="420"/>
      <c r="O330" s="420"/>
      <c r="P330" s="420"/>
      <c r="Q330" s="420"/>
      <c r="R330" s="420"/>
      <c r="S330" s="420"/>
      <c r="T330" s="420"/>
      <c r="U330" s="420"/>
      <c r="V330" s="420"/>
      <c r="W330" s="420"/>
      <c r="X330" s="420"/>
      <c r="Y330" s="420"/>
      <c r="Z330" s="420"/>
      <c r="AA330" s="420"/>
      <c r="AB330" s="420"/>
      <c r="AC330" s="420"/>
      <c r="AD330" s="420"/>
      <c r="AE330" s="420"/>
      <c r="AF330" s="420"/>
      <c r="AG330" s="420"/>
      <c r="AH330" s="420"/>
      <c r="AI330" s="420"/>
      <c r="AJ330" s="420"/>
      <c r="AK330" s="420"/>
      <c r="AL330" s="420"/>
      <c r="AM330" s="420"/>
      <c r="AN330" s="420"/>
      <c r="AO330" s="420"/>
      <c r="AP330" s="420"/>
      <c r="AQ330" s="420"/>
    </row>
    <row r="331" spans="1:43" x14ac:dyDescent="0.2">
      <c r="A331" s="415"/>
      <c r="B331" s="415"/>
      <c r="C331" s="420"/>
      <c r="D331" s="422"/>
      <c r="E331" s="419"/>
      <c r="F331" s="419"/>
      <c r="G331" s="420"/>
      <c r="H331" s="420"/>
      <c r="I331" s="420"/>
      <c r="J331" s="420"/>
      <c r="K331" s="420"/>
      <c r="L331" s="420"/>
      <c r="M331" s="420"/>
      <c r="N331" s="420"/>
      <c r="O331" s="420"/>
      <c r="P331" s="420"/>
      <c r="Q331" s="420"/>
      <c r="R331" s="420"/>
      <c r="S331" s="420"/>
      <c r="T331" s="420"/>
      <c r="U331" s="420"/>
      <c r="V331" s="420"/>
      <c r="W331" s="420"/>
      <c r="X331" s="420"/>
      <c r="Y331" s="420"/>
      <c r="Z331" s="420"/>
      <c r="AA331" s="420"/>
      <c r="AB331" s="420"/>
      <c r="AC331" s="420"/>
      <c r="AD331" s="420"/>
      <c r="AE331" s="420"/>
      <c r="AF331" s="420"/>
      <c r="AG331" s="420"/>
      <c r="AH331" s="420"/>
      <c r="AI331" s="420"/>
      <c r="AJ331" s="420"/>
      <c r="AK331" s="420"/>
      <c r="AL331" s="420"/>
      <c r="AM331" s="420"/>
      <c r="AN331" s="420"/>
      <c r="AO331" s="420"/>
      <c r="AP331" s="420"/>
      <c r="AQ331" s="420"/>
    </row>
    <row r="332" spans="1:43" x14ac:dyDescent="0.2">
      <c r="A332" s="415"/>
      <c r="B332" s="415"/>
      <c r="C332" s="420"/>
      <c r="D332" s="422"/>
      <c r="E332" s="419"/>
      <c r="F332" s="419"/>
      <c r="G332" s="420"/>
      <c r="H332" s="420"/>
      <c r="I332" s="420"/>
      <c r="J332" s="420"/>
      <c r="K332" s="420"/>
      <c r="L332" s="420"/>
      <c r="M332" s="420"/>
      <c r="N332" s="420"/>
      <c r="O332" s="420"/>
      <c r="P332" s="420"/>
      <c r="Q332" s="420"/>
      <c r="R332" s="420"/>
      <c r="S332" s="420"/>
      <c r="T332" s="420"/>
      <c r="U332" s="420"/>
      <c r="V332" s="420"/>
      <c r="W332" s="420"/>
      <c r="X332" s="420"/>
      <c r="Y332" s="420"/>
      <c r="Z332" s="420"/>
      <c r="AA332" s="420"/>
      <c r="AB332" s="420"/>
      <c r="AC332" s="420"/>
      <c r="AD332" s="420"/>
      <c r="AE332" s="420"/>
      <c r="AF332" s="420"/>
      <c r="AG332" s="420"/>
      <c r="AH332" s="420"/>
      <c r="AI332" s="420"/>
      <c r="AJ332" s="420"/>
      <c r="AK332" s="420"/>
      <c r="AL332" s="420"/>
      <c r="AM332" s="420"/>
      <c r="AN332" s="420"/>
      <c r="AO332" s="420"/>
      <c r="AP332" s="420"/>
      <c r="AQ332" s="420"/>
    </row>
    <row r="333" spans="1:43" x14ac:dyDescent="0.2">
      <c r="A333" s="415"/>
      <c r="B333" s="415"/>
      <c r="C333" s="420"/>
      <c r="D333" s="422"/>
      <c r="E333" s="419"/>
      <c r="F333" s="419"/>
      <c r="G333" s="420"/>
      <c r="H333" s="420"/>
      <c r="I333" s="420"/>
      <c r="J333" s="420"/>
      <c r="K333" s="420"/>
      <c r="L333" s="420"/>
      <c r="M333" s="420"/>
      <c r="N333" s="420"/>
      <c r="O333" s="420"/>
      <c r="P333" s="420"/>
      <c r="Q333" s="420"/>
      <c r="R333" s="420"/>
      <c r="S333" s="420"/>
      <c r="T333" s="420"/>
      <c r="U333" s="420"/>
      <c r="V333" s="420"/>
      <c r="W333" s="420"/>
      <c r="X333" s="420"/>
      <c r="Y333" s="420"/>
      <c r="Z333" s="420"/>
      <c r="AA333" s="420"/>
      <c r="AB333" s="420"/>
      <c r="AC333" s="420"/>
      <c r="AD333" s="420"/>
      <c r="AE333" s="420"/>
      <c r="AF333" s="420"/>
      <c r="AG333" s="420"/>
      <c r="AH333" s="420"/>
      <c r="AI333" s="420"/>
      <c r="AJ333" s="420"/>
      <c r="AK333" s="420"/>
      <c r="AL333" s="420"/>
      <c r="AM333" s="420"/>
      <c r="AN333" s="420"/>
      <c r="AO333" s="420"/>
      <c r="AP333" s="420"/>
      <c r="AQ333" s="420"/>
    </row>
    <row r="334" spans="1:43" x14ac:dyDescent="0.2">
      <c r="A334" s="415"/>
      <c r="B334" s="415"/>
      <c r="C334" s="420"/>
      <c r="D334" s="422"/>
      <c r="E334" s="419"/>
      <c r="F334" s="419"/>
      <c r="G334" s="420"/>
      <c r="H334" s="420"/>
      <c r="I334" s="420"/>
      <c r="J334" s="420"/>
      <c r="K334" s="420"/>
      <c r="L334" s="420"/>
      <c r="M334" s="420"/>
      <c r="N334" s="420"/>
      <c r="O334" s="420"/>
      <c r="P334" s="420"/>
      <c r="Q334" s="420"/>
      <c r="R334" s="420"/>
      <c r="S334" s="420"/>
      <c r="T334" s="420"/>
      <c r="U334" s="420"/>
      <c r="V334" s="420"/>
      <c r="W334" s="420"/>
      <c r="X334" s="420"/>
      <c r="Y334" s="420"/>
      <c r="Z334" s="420"/>
      <c r="AA334" s="420"/>
      <c r="AB334" s="420"/>
      <c r="AC334" s="420"/>
      <c r="AD334" s="420"/>
      <c r="AE334" s="420"/>
      <c r="AF334" s="420"/>
      <c r="AG334" s="420"/>
      <c r="AH334" s="420"/>
      <c r="AI334" s="420"/>
      <c r="AJ334" s="420"/>
      <c r="AK334" s="420"/>
      <c r="AL334" s="420"/>
      <c r="AM334" s="420"/>
      <c r="AN334" s="420"/>
      <c r="AO334" s="420"/>
      <c r="AP334" s="420"/>
      <c r="AQ334" s="420"/>
    </row>
    <row r="335" spans="1:43" x14ac:dyDescent="0.2">
      <c r="A335" s="415"/>
      <c r="B335" s="415"/>
      <c r="C335" s="420"/>
      <c r="D335" s="422"/>
      <c r="E335" s="419"/>
      <c r="F335" s="419"/>
      <c r="G335" s="420"/>
      <c r="H335" s="420"/>
      <c r="I335" s="420"/>
      <c r="J335" s="420"/>
      <c r="K335" s="420"/>
      <c r="L335" s="420"/>
      <c r="M335" s="420"/>
      <c r="N335" s="420"/>
      <c r="O335" s="420"/>
      <c r="P335" s="420"/>
      <c r="Q335" s="420"/>
      <c r="R335" s="420"/>
      <c r="S335" s="420"/>
      <c r="T335" s="420"/>
      <c r="U335" s="420"/>
      <c r="V335" s="420"/>
      <c r="W335" s="420"/>
      <c r="X335" s="420"/>
      <c r="Y335" s="420"/>
      <c r="Z335" s="420"/>
      <c r="AA335" s="420"/>
      <c r="AB335" s="420"/>
      <c r="AC335" s="420"/>
      <c r="AD335" s="420"/>
      <c r="AE335" s="420"/>
      <c r="AF335" s="420"/>
      <c r="AG335" s="420"/>
      <c r="AH335" s="420"/>
      <c r="AI335" s="420"/>
      <c r="AJ335" s="420"/>
      <c r="AK335" s="420"/>
      <c r="AL335" s="420"/>
      <c r="AM335" s="420"/>
      <c r="AN335" s="420"/>
      <c r="AO335" s="420"/>
      <c r="AP335" s="420"/>
      <c r="AQ335" s="420"/>
    </row>
    <row r="336" spans="1:43" x14ac:dyDescent="0.2">
      <c r="A336" s="415"/>
      <c r="B336" s="415"/>
      <c r="C336" s="420"/>
      <c r="D336" s="422"/>
      <c r="E336" s="419"/>
      <c r="F336" s="419"/>
      <c r="G336" s="420"/>
      <c r="H336" s="420"/>
      <c r="I336" s="420"/>
      <c r="J336" s="420"/>
      <c r="K336" s="420"/>
      <c r="L336" s="420"/>
      <c r="M336" s="420"/>
      <c r="N336" s="420"/>
      <c r="O336" s="420"/>
      <c r="P336" s="420"/>
      <c r="Q336" s="420"/>
      <c r="R336" s="420"/>
      <c r="S336" s="420"/>
      <c r="T336" s="420"/>
      <c r="U336" s="420"/>
      <c r="V336" s="420"/>
      <c r="W336" s="420"/>
      <c r="X336" s="420"/>
      <c r="Y336" s="420"/>
      <c r="Z336" s="420"/>
      <c r="AA336" s="420"/>
      <c r="AB336" s="420"/>
      <c r="AC336" s="420"/>
      <c r="AD336" s="420"/>
      <c r="AE336" s="420"/>
      <c r="AF336" s="420"/>
      <c r="AG336" s="420"/>
      <c r="AH336" s="420"/>
      <c r="AI336" s="420"/>
      <c r="AJ336" s="420"/>
      <c r="AK336" s="420"/>
      <c r="AL336" s="420"/>
      <c r="AM336" s="420"/>
      <c r="AN336" s="420"/>
      <c r="AO336" s="420"/>
      <c r="AP336" s="420"/>
      <c r="AQ336" s="420"/>
    </row>
    <row r="337" spans="1:43" x14ac:dyDescent="0.2">
      <c r="A337" s="415"/>
      <c r="B337" s="415"/>
      <c r="C337" s="420"/>
      <c r="D337" s="422"/>
      <c r="E337" s="419"/>
      <c r="F337" s="419"/>
      <c r="G337" s="420"/>
      <c r="H337" s="420"/>
      <c r="I337" s="420"/>
      <c r="J337" s="420"/>
      <c r="K337" s="420"/>
      <c r="L337" s="420"/>
      <c r="M337" s="420"/>
      <c r="N337" s="420"/>
      <c r="O337" s="420"/>
      <c r="P337" s="420"/>
      <c r="Q337" s="420"/>
      <c r="R337" s="420"/>
      <c r="S337" s="420"/>
      <c r="T337" s="420"/>
      <c r="U337" s="420"/>
      <c r="V337" s="420"/>
      <c r="W337" s="420"/>
      <c r="X337" s="420"/>
      <c r="Y337" s="420"/>
      <c r="Z337" s="420"/>
      <c r="AA337" s="420"/>
      <c r="AB337" s="420"/>
      <c r="AC337" s="420"/>
      <c r="AD337" s="420"/>
      <c r="AE337" s="420"/>
      <c r="AF337" s="420"/>
      <c r="AG337" s="420"/>
      <c r="AH337" s="420"/>
      <c r="AI337" s="420"/>
      <c r="AJ337" s="420"/>
      <c r="AK337" s="420"/>
      <c r="AL337" s="420"/>
      <c r="AM337" s="420"/>
      <c r="AN337" s="420"/>
      <c r="AO337" s="420"/>
      <c r="AP337" s="420"/>
      <c r="AQ337" s="420"/>
    </row>
    <row r="338" spans="1:43" x14ac:dyDescent="0.2">
      <c r="A338" s="415"/>
      <c r="B338" s="415"/>
      <c r="C338" s="420"/>
      <c r="D338" s="422"/>
      <c r="E338" s="419"/>
      <c r="F338" s="419"/>
      <c r="G338" s="420"/>
      <c r="H338" s="420"/>
      <c r="I338" s="420"/>
      <c r="J338" s="420"/>
      <c r="K338" s="420"/>
      <c r="L338" s="420"/>
      <c r="M338" s="420"/>
      <c r="N338" s="420"/>
      <c r="O338" s="420"/>
      <c r="P338" s="420"/>
      <c r="Q338" s="420"/>
      <c r="R338" s="420"/>
      <c r="S338" s="420"/>
      <c r="T338" s="420"/>
      <c r="U338" s="420"/>
      <c r="V338" s="420"/>
      <c r="W338" s="420"/>
      <c r="X338" s="420"/>
      <c r="Y338" s="420"/>
      <c r="Z338" s="420"/>
      <c r="AA338" s="420"/>
      <c r="AB338" s="420"/>
      <c r="AC338" s="420"/>
      <c r="AD338" s="420"/>
      <c r="AE338" s="420"/>
      <c r="AF338" s="420"/>
      <c r="AG338" s="420"/>
      <c r="AH338" s="420"/>
      <c r="AI338" s="420"/>
      <c r="AJ338" s="420"/>
      <c r="AK338" s="420"/>
      <c r="AL338" s="420"/>
      <c r="AM338" s="420"/>
      <c r="AN338" s="420"/>
      <c r="AO338" s="420"/>
      <c r="AP338" s="420"/>
      <c r="AQ338" s="420"/>
    </row>
    <row r="339" spans="1:43" x14ac:dyDescent="0.2">
      <c r="A339" s="415"/>
      <c r="B339" s="415"/>
      <c r="C339" s="420"/>
      <c r="D339" s="422"/>
      <c r="E339" s="419"/>
      <c r="F339" s="419"/>
      <c r="G339" s="420"/>
      <c r="H339" s="420"/>
      <c r="I339" s="420"/>
      <c r="J339" s="420"/>
      <c r="K339" s="420"/>
      <c r="L339" s="420"/>
      <c r="M339" s="420"/>
      <c r="N339" s="420"/>
      <c r="O339" s="420"/>
      <c r="P339" s="420"/>
      <c r="Q339" s="420"/>
      <c r="R339" s="420"/>
      <c r="S339" s="420"/>
      <c r="T339" s="420"/>
      <c r="U339" s="420"/>
      <c r="V339" s="420"/>
      <c r="W339" s="420"/>
      <c r="X339" s="420"/>
      <c r="Y339" s="420"/>
      <c r="Z339" s="420"/>
      <c r="AA339" s="420"/>
      <c r="AB339" s="420"/>
      <c r="AC339" s="420"/>
      <c r="AD339" s="420"/>
      <c r="AE339" s="420"/>
      <c r="AF339" s="420"/>
      <c r="AG339" s="420"/>
      <c r="AH339" s="420"/>
      <c r="AI339" s="420"/>
      <c r="AJ339" s="420"/>
      <c r="AK339" s="420"/>
      <c r="AL339" s="420"/>
      <c r="AM339" s="420"/>
      <c r="AN339" s="420"/>
      <c r="AO339" s="420"/>
      <c r="AP339" s="420"/>
      <c r="AQ339" s="420"/>
    </row>
    <row r="340" spans="1:43" x14ac:dyDescent="0.2">
      <c r="A340" s="415"/>
      <c r="B340" s="415"/>
      <c r="C340" s="420"/>
      <c r="D340" s="422"/>
      <c r="E340" s="419"/>
      <c r="F340" s="419"/>
      <c r="G340" s="420"/>
      <c r="H340" s="420"/>
      <c r="I340" s="420"/>
      <c r="J340" s="420"/>
      <c r="K340" s="420"/>
      <c r="L340" s="420"/>
      <c r="M340" s="420"/>
      <c r="N340" s="420"/>
      <c r="O340" s="420"/>
      <c r="P340" s="420"/>
      <c r="Q340" s="420"/>
      <c r="R340" s="420"/>
      <c r="S340" s="420"/>
      <c r="T340" s="420"/>
      <c r="U340" s="420"/>
      <c r="V340" s="420"/>
      <c r="W340" s="420"/>
      <c r="X340" s="420"/>
      <c r="Y340" s="420"/>
      <c r="Z340" s="420"/>
      <c r="AA340" s="420"/>
      <c r="AB340" s="420"/>
      <c r="AC340" s="420"/>
      <c r="AD340" s="420"/>
      <c r="AE340" s="420"/>
      <c r="AF340" s="420"/>
      <c r="AG340" s="420"/>
      <c r="AH340" s="420"/>
      <c r="AI340" s="420"/>
      <c r="AJ340" s="420"/>
      <c r="AK340" s="420"/>
      <c r="AL340" s="420"/>
      <c r="AM340" s="420"/>
      <c r="AN340" s="420"/>
      <c r="AO340" s="420"/>
      <c r="AP340" s="420"/>
      <c r="AQ340" s="420"/>
    </row>
    <row r="341" spans="1:43" x14ac:dyDescent="0.2">
      <c r="A341" s="415"/>
      <c r="B341" s="415"/>
      <c r="C341" s="420"/>
      <c r="D341" s="422"/>
      <c r="E341" s="419"/>
      <c r="F341" s="419"/>
      <c r="G341" s="420"/>
      <c r="H341" s="420"/>
      <c r="I341" s="420"/>
      <c r="J341" s="420"/>
      <c r="K341" s="420"/>
      <c r="L341" s="420"/>
      <c r="M341" s="420"/>
      <c r="N341" s="420"/>
      <c r="O341" s="420"/>
      <c r="P341" s="420"/>
      <c r="Q341" s="420"/>
      <c r="R341" s="420"/>
      <c r="S341" s="420"/>
      <c r="T341" s="420"/>
      <c r="U341" s="420"/>
      <c r="V341" s="420"/>
      <c r="W341" s="420"/>
      <c r="X341" s="420"/>
      <c r="Y341" s="420"/>
      <c r="Z341" s="420"/>
      <c r="AA341" s="420"/>
      <c r="AB341" s="420"/>
      <c r="AC341" s="420"/>
      <c r="AD341" s="420"/>
      <c r="AE341" s="420"/>
      <c r="AF341" s="420"/>
      <c r="AG341" s="420"/>
      <c r="AH341" s="420"/>
      <c r="AI341" s="420"/>
      <c r="AJ341" s="420"/>
      <c r="AK341" s="420"/>
      <c r="AL341" s="420"/>
      <c r="AM341" s="420"/>
      <c r="AN341" s="420"/>
      <c r="AO341" s="420"/>
      <c r="AP341" s="420"/>
      <c r="AQ341" s="420"/>
    </row>
    <row r="342" spans="1:43" x14ac:dyDescent="0.2">
      <c r="A342" s="415"/>
      <c r="B342" s="415"/>
      <c r="C342" s="420"/>
      <c r="D342" s="422"/>
      <c r="E342" s="419"/>
      <c r="F342" s="419"/>
      <c r="G342" s="420"/>
      <c r="H342" s="420"/>
      <c r="I342" s="420"/>
      <c r="J342" s="420"/>
      <c r="K342" s="420"/>
      <c r="L342" s="420"/>
      <c r="M342" s="420"/>
      <c r="N342" s="420"/>
      <c r="O342" s="420"/>
      <c r="P342" s="420"/>
      <c r="Q342" s="420"/>
      <c r="R342" s="420"/>
      <c r="S342" s="420"/>
      <c r="T342" s="420"/>
      <c r="U342" s="420"/>
      <c r="V342" s="420"/>
      <c r="W342" s="420"/>
      <c r="X342" s="420"/>
      <c r="Y342" s="420"/>
      <c r="Z342" s="420"/>
      <c r="AA342" s="420"/>
      <c r="AB342" s="420"/>
      <c r="AC342" s="420"/>
      <c r="AD342" s="420"/>
      <c r="AE342" s="420"/>
      <c r="AF342" s="420"/>
      <c r="AG342" s="420"/>
      <c r="AH342" s="420"/>
      <c r="AI342" s="420"/>
      <c r="AJ342" s="420"/>
      <c r="AK342" s="420"/>
      <c r="AL342" s="420"/>
      <c r="AM342" s="420"/>
      <c r="AN342" s="420"/>
      <c r="AO342" s="420"/>
      <c r="AP342" s="420"/>
      <c r="AQ342" s="420"/>
    </row>
    <row r="343" spans="1:43" x14ac:dyDescent="0.2">
      <c r="A343" s="415"/>
      <c r="B343" s="415"/>
      <c r="C343" s="420"/>
      <c r="D343" s="422"/>
      <c r="E343" s="419"/>
      <c r="F343" s="419"/>
      <c r="G343" s="420"/>
      <c r="H343" s="420"/>
      <c r="I343" s="420"/>
      <c r="J343" s="420"/>
      <c r="K343" s="420"/>
      <c r="L343" s="420"/>
      <c r="M343" s="420"/>
      <c r="N343" s="420"/>
      <c r="O343" s="420"/>
      <c r="P343" s="420"/>
      <c r="Q343" s="420"/>
      <c r="R343" s="420"/>
      <c r="S343" s="420"/>
      <c r="T343" s="420"/>
      <c r="U343" s="420"/>
      <c r="V343" s="420"/>
      <c r="W343" s="420"/>
      <c r="X343" s="420"/>
      <c r="Y343" s="420"/>
      <c r="Z343" s="420"/>
      <c r="AA343" s="420"/>
      <c r="AB343" s="420"/>
      <c r="AC343" s="420"/>
      <c r="AD343" s="420"/>
      <c r="AE343" s="420"/>
      <c r="AF343" s="420"/>
      <c r="AG343" s="420"/>
      <c r="AH343" s="420"/>
      <c r="AI343" s="420"/>
      <c r="AJ343" s="420"/>
      <c r="AK343" s="420"/>
      <c r="AL343" s="420"/>
      <c r="AM343" s="420"/>
      <c r="AN343" s="420"/>
      <c r="AO343" s="420"/>
      <c r="AP343" s="420"/>
      <c r="AQ343" s="420"/>
    </row>
    <row r="344" spans="1:43" x14ac:dyDescent="0.2">
      <c r="A344" s="415"/>
      <c r="B344" s="415"/>
      <c r="C344" s="420"/>
      <c r="D344" s="422"/>
      <c r="E344" s="419"/>
      <c r="F344" s="419"/>
      <c r="G344" s="420"/>
      <c r="H344" s="420"/>
      <c r="I344" s="420"/>
      <c r="J344" s="420"/>
      <c r="K344" s="420"/>
      <c r="L344" s="420"/>
      <c r="M344" s="420"/>
      <c r="N344" s="420"/>
      <c r="O344" s="420"/>
      <c r="P344" s="420"/>
      <c r="Q344" s="420"/>
      <c r="R344" s="420"/>
      <c r="S344" s="420"/>
      <c r="T344" s="420"/>
      <c r="U344" s="420"/>
      <c r="V344" s="420"/>
      <c r="W344" s="420"/>
      <c r="X344" s="420"/>
      <c r="Y344" s="420"/>
      <c r="Z344" s="420"/>
      <c r="AA344" s="420"/>
      <c r="AB344" s="420"/>
      <c r="AC344" s="420"/>
      <c r="AD344" s="420"/>
      <c r="AE344" s="420"/>
      <c r="AF344" s="420"/>
      <c r="AG344" s="420"/>
      <c r="AH344" s="420"/>
      <c r="AI344" s="420"/>
      <c r="AJ344" s="420"/>
      <c r="AK344" s="420"/>
      <c r="AL344" s="420"/>
      <c r="AM344" s="420"/>
      <c r="AN344" s="420"/>
      <c r="AO344" s="420"/>
      <c r="AP344" s="420"/>
      <c r="AQ344" s="420"/>
    </row>
    <row r="345" spans="1:43" x14ac:dyDescent="0.2">
      <c r="A345" s="415"/>
      <c r="B345" s="415"/>
      <c r="C345" s="420"/>
      <c r="D345" s="422"/>
      <c r="E345" s="419"/>
      <c r="F345" s="419"/>
      <c r="G345" s="420"/>
      <c r="H345" s="420"/>
      <c r="I345" s="420"/>
      <c r="J345" s="420"/>
      <c r="K345" s="420"/>
      <c r="L345" s="420"/>
      <c r="M345" s="420"/>
      <c r="N345" s="420"/>
      <c r="O345" s="420"/>
      <c r="P345" s="420"/>
      <c r="Q345" s="420"/>
      <c r="R345" s="420"/>
      <c r="S345" s="420"/>
      <c r="T345" s="420"/>
      <c r="U345" s="420"/>
      <c r="V345" s="420"/>
      <c r="W345" s="420"/>
      <c r="X345" s="420"/>
      <c r="Y345" s="420"/>
      <c r="Z345" s="420"/>
      <c r="AA345" s="420"/>
      <c r="AB345" s="420"/>
      <c r="AC345" s="420"/>
      <c r="AD345" s="420"/>
      <c r="AE345" s="420"/>
      <c r="AF345" s="420"/>
      <c r="AG345" s="420"/>
      <c r="AH345" s="420"/>
      <c r="AI345" s="420"/>
      <c r="AJ345" s="420"/>
      <c r="AK345" s="420"/>
      <c r="AL345" s="420"/>
      <c r="AM345" s="420"/>
      <c r="AN345" s="420"/>
      <c r="AO345" s="420"/>
      <c r="AP345" s="420"/>
      <c r="AQ345" s="420"/>
    </row>
    <row r="346" spans="1:43" x14ac:dyDescent="0.2">
      <c r="A346" s="415"/>
      <c r="B346" s="415"/>
      <c r="C346" s="420"/>
      <c r="D346" s="422"/>
      <c r="E346" s="419"/>
      <c r="F346" s="419"/>
      <c r="G346" s="420"/>
      <c r="H346" s="420"/>
      <c r="I346" s="420"/>
      <c r="J346" s="420"/>
      <c r="K346" s="420"/>
      <c r="L346" s="420"/>
      <c r="M346" s="420"/>
      <c r="N346" s="420"/>
      <c r="O346" s="420"/>
      <c r="P346" s="420"/>
      <c r="Q346" s="420"/>
      <c r="R346" s="420"/>
      <c r="S346" s="420"/>
      <c r="T346" s="420"/>
      <c r="U346" s="420"/>
      <c r="V346" s="420"/>
      <c r="W346" s="420"/>
      <c r="X346" s="420"/>
      <c r="Y346" s="420"/>
      <c r="Z346" s="420"/>
      <c r="AA346" s="420"/>
      <c r="AB346" s="420"/>
      <c r="AC346" s="420"/>
      <c r="AD346" s="420"/>
      <c r="AE346" s="420"/>
      <c r="AF346" s="420"/>
      <c r="AG346" s="420"/>
      <c r="AH346" s="420"/>
      <c r="AI346" s="420"/>
      <c r="AJ346" s="420"/>
      <c r="AK346" s="420"/>
      <c r="AL346" s="420"/>
      <c r="AM346" s="420"/>
      <c r="AN346" s="420"/>
      <c r="AO346" s="420"/>
      <c r="AP346" s="420"/>
      <c r="AQ346" s="420"/>
    </row>
    <row r="347" spans="1:43" x14ac:dyDescent="0.2">
      <c r="A347" s="415"/>
      <c r="B347" s="415"/>
      <c r="C347" s="420"/>
      <c r="D347" s="422"/>
      <c r="E347" s="419"/>
      <c r="F347" s="419"/>
      <c r="G347" s="420"/>
      <c r="H347" s="420"/>
      <c r="I347" s="420"/>
      <c r="J347" s="420"/>
      <c r="K347" s="420"/>
      <c r="L347" s="420"/>
      <c r="M347" s="420"/>
      <c r="N347" s="420"/>
      <c r="O347" s="420"/>
      <c r="P347" s="420"/>
      <c r="Q347" s="420"/>
      <c r="R347" s="420"/>
      <c r="S347" s="420"/>
      <c r="T347" s="420"/>
      <c r="U347" s="420"/>
      <c r="V347" s="420"/>
      <c r="W347" s="420"/>
      <c r="X347" s="420"/>
      <c r="Y347" s="420"/>
      <c r="Z347" s="420"/>
      <c r="AA347" s="420"/>
      <c r="AB347" s="420"/>
      <c r="AC347" s="420"/>
      <c r="AD347" s="420"/>
      <c r="AE347" s="420"/>
      <c r="AF347" s="420"/>
      <c r="AG347" s="420"/>
      <c r="AH347" s="420"/>
      <c r="AI347" s="420"/>
      <c r="AJ347" s="420"/>
      <c r="AK347" s="420"/>
      <c r="AL347" s="420"/>
      <c r="AM347" s="420"/>
      <c r="AN347" s="420"/>
      <c r="AO347" s="420"/>
      <c r="AP347" s="420"/>
      <c r="AQ347" s="420"/>
    </row>
    <row r="348" spans="1:43" x14ac:dyDescent="0.2">
      <c r="A348" s="415"/>
      <c r="B348" s="415"/>
      <c r="C348" s="420"/>
      <c r="D348" s="422"/>
      <c r="E348" s="419"/>
      <c r="F348" s="419"/>
      <c r="G348" s="420"/>
      <c r="H348" s="420"/>
      <c r="I348" s="420"/>
      <c r="J348" s="420"/>
      <c r="K348" s="420"/>
      <c r="L348" s="420"/>
      <c r="M348" s="420"/>
      <c r="N348" s="420"/>
      <c r="O348" s="420"/>
      <c r="P348" s="420"/>
      <c r="Q348" s="420"/>
      <c r="R348" s="420"/>
      <c r="S348" s="420"/>
      <c r="T348" s="420"/>
      <c r="U348" s="420"/>
      <c r="V348" s="420"/>
      <c r="W348" s="420"/>
      <c r="X348" s="420"/>
      <c r="Y348" s="420"/>
      <c r="Z348" s="420"/>
      <c r="AA348" s="420"/>
      <c r="AB348" s="420"/>
      <c r="AC348" s="420"/>
      <c r="AD348" s="420"/>
      <c r="AE348" s="420"/>
      <c r="AF348" s="420"/>
      <c r="AG348" s="420"/>
      <c r="AH348" s="420"/>
      <c r="AI348" s="420"/>
      <c r="AJ348" s="420"/>
      <c r="AK348" s="420"/>
      <c r="AL348" s="420"/>
      <c r="AM348" s="420"/>
      <c r="AN348" s="420"/>
      <c r="AO348" s="420"/>
      <c r="AP348" s="420"/>
      <c r="AQ348" s="420"/>
    </row>
    <row r="349" spans="1:43" x14ac:dyDescent="0.2">
      <c r="A349" s="415"/>
      <c r="B349" s="415"/>
      <c r="C349" s="420"/>
      <c r="D349" s="422"/>
      <c r="E349" s="419"/>
      <c r="F349" s="419"/>
      <c r="G349" s="420"/>
      <c r="H349" s="420"/>
      <c r="I349" s="420"/>
      <c r="J349" s="420"/>
      <c r="K349" s="420"/>
      <c r="L349" s="420"/>
      <c r="M349" s="420"/>
      <c r="N349" s="420"/>
      <c r="O349" s="420"/>
      <c r="P349" s="420"/>
      <c r="Q349" s="420"/>
      <c r="R349" s="420"/>
      <c r="S349" s="420"/>
      <c r="T349" s="420"/>
      <c r="U349" s="420"/>
      <c r="V349" s="420"/>
      <c r="W349" s="420"/>
      <c r="X349" s="420"/>
      <c r="Y349" s="420"/>
      <c r="Z349" s="420"/>
      <c r="AA349" s="420"/>
      <c r="AB349" s="420"/>
      <c r="AC349" s="420"/>
      <c r="AD349" s="420"/>
      <c r="AE349" s="420"/>
      <c r="AF349" s="420"/>
      <c r="AG349" s="420"/>
      <c r="AH349" s="420"/>
      <c r="AI349" s="420"/>
      <c r="AJ349" s="420"/>
      <c r="AK349" s="420"/>
      <c r="AL349" s="420"/>
      <c r="AM349" s="420"/>
      <c r="AN349" s="420"/>
      <c r="AO349" s="420"/>
      <c r="AP349" s="420"/>
      <c r="AQ349" s="420"/>
    </row>
    <row r="350" spans="1:43" x14ac:dyDescent="0.2">
      <c r="A350" s="415"/>
      <c r="B350" s="415"/>
      <c r="C350" s="420"/>
      <c r="D350" s="422"/>
      <c r="E350" s="419"/>
      <c r="F350" s="419"/>
      <c r="G350" s="420"/>
      <c r="H350" s="420"/>
      <c r="I350" s="420"/>
      <c r="J350" s="420"/>
      <c r="K350" s="420"/>
      <c r="L350" s="420"/>
      <c r="M350" s="420"/>
      <c r="N350" s="420"/>
      <c r="O350" s="420"/>
      <c r="P350" s="420"/>
      <c r="Q350" s="420"/>
      <c r="R350" s="420"/>
      <c r="S350" s="420"/>
      <c r="T350" s="420"/>
      <c r="U350" s="420"/>
      <c r="V350" s="420"/>
      <c r="W350" s="420"/>
      <c r="X350" s="420"/>
      <c r="Y350" s="420"/>
      <c r="Z350" s="420"/>
      <c r="AA350" s="420"/>
      <c r="AB350" s="420"/>
      <c r="AC350" s="420"/>
      <c r="AD350" s="420"/>
      <c r="AE350" s="420"/>
      <c r="AF350" s="420"/>
      <c r="AG350" s="420"/>
      <c r="AH350" s="420"/>
      <c r="AI350" s="420"/>
      <c r="AJ350" s="420"/>
      <c r="AK350" s="420"/>
      <c r="AL350" s="420"/>
      <c r="AM350" s="420"/>
      <c r="AN350" s="420"/>
      <c r="AO350" s="420"/>
      <c r="AP350" s="420"/>
      <c r="AQ350" s="420"/>
    </row>
    <row r="351" spans="1:43" x14ac:dyDescent="0.2">
      <c r="A351" s="415"/>
      <c r="B351" s="415"/>
      <c r="C351" s="420"/>
      <c r="D351" s="422"/>
      <c r="E351" s="419"/>
      <c r="F351" s="419"/>
      <c r="G351" s="420"/>
      <c r="H351" s="420"/>
      <c r="I351" s="420"/>
      <c r="J351" s="420"/>
      <c r="K351" s="420"/>
      <c r="L351" s="420"/>
      <c r="M351" s="420"/>
      <c r="N351" s="420"/>
      <c r="O351" s="420"/>
      <c r="P351" s="420"/>
      <c r="Q351" s="420"/>
      <c r="R351" s="420"/>
      <c r="S351" s="420"/>
      <c r="T351" s="420"/>
      <c r="U351" s="420"/>
      <c r="V351" s="420"/>
      <c r="W351" s="420"/>
      <c r="X351" s="420"/>
      <c r="Y351" s="420"/>
      <c r="Z351" s="420"/>
      <c r="AA351" s="420"/>
      <c r="AB351" s="420"/>
      <c r="AC351" s="420"/>
      <c r="AD351" s="420"/>
      <c r="AE351" s="420"/>
      <c r="AF351" s="420"/>
      <c r="AG351" s="420"/>
      <c r="AH351" s="420"/>
      <c r="AI351" s="420"/>
      <c r="AJ351" s="420"/>
      <c r="AK351" s="420"/>
      <c r="AL351" s="420"/>
      <c r="AM351" s="420"/>
      <c r="AN351" s="420"/>
      <c r="AO351" s="420"/>
      <c r="AP351" s="420"/>
      <c r="AQ351" s="420"/>
    </row>
    <row r="352" spans="1:43" x14ac:dyDescent="0.2">
      <c r="A352" s="415"/>
      <c r="B352" s="415"/>
      <c r="C352" s="420"/>
      <c r="D352" s="422"/>
      <c r="E352" s="419"/>
      <c r="F352" s="419"/>
      <c r="G352" s="420"/>
      <c r="H352" s="420"/>
      <c r="I352" s="420"/>
      <c r="J352" s="420"/>
      <c r="K352" s="420"/>
      <c r="L352" s="420"/>
      <c r="M352" s="420"/>
      <c r="N352" s="420"/>
      <c r="O352" s="420"/>
      <c r="P352" s="420"/>
      <c r="Q352" s="420"/>
      <c r="R352" s="420"/>
      <c r="S352" s="420"/>
      <c r="T352" s="420"/>
      <c r="U352" s="420"/>
      <c r="V352" s="420"/>
      <c r="W352" s="420"/>
      <c r="X352" s="420"/>
      <c r="Y352" s="420"/>
      <c r="Z352" s="420"/>
      <c r="AA352" s="420"/>
      <c r="AB352" s="420"/>
      <c r="AC352" s="420"/>
      <c r="AD352" s="420"/>
      <c r="AE352" s="420"/>
      <c r="AF352" s="420"/>
      <c r="AG352" s="420"/>
      <c r="AH352" s="420"/>
      <c r="AI352" s="420"/>
      <c r="AJ352" s="420"/>
      <c r="AK352" s="420"/>
      <c r="AL352" s="420"/>
      <c r="AM352" s="420"/>
      <c r="AN352" s="420"/>
      <c r="AO352" s="420"/>
      <c r="AP352" s="420"/>
      <c r="AQ352" s="420"/>
    </row>
    <row r="353" spans="1:43" x14ac:dyDescent="0.2">
      <c r="A353" s="415"/>
      <c r="B353" s="415"/>
      <c r="C353" s="420"/>
      <c r="D353" s="422"/>
      <c r="E353" s="419"/>
      <c r="F353" s="419"/>
      <c r="G353" s="420"/>
      <c r="H353" s="420"/>
      <c r="I353" s="420"/>
      <c r="J353" s="420"/>
      <c r="K353" s="420"/>
      <c r="L353" s="420"/>
      <c r="M353" s="420"/>
      <c r="N353" s="420"/>
      <c r="O353" s="420"/>
      <c r="P353" s="420"/>
      <c r="Q353" s="420"/>
      <c r="R353" s="420"/>
      <c r="S353" s="420"/>
      <c r="T353" s="420"/>
      <c r="U353" s="420"/>
      <c r="V353" s="420"/>
      <c r="W353" s="420"/>
      <c r="X353" s="420"/>
      <c r="Y353" s="420"/>
      <c r="Z353" s="420"/>
      <c r="AA353" s="420"/>
      <c r="AB353" s="420"/>
      <c r="AC353" s="420"/>
      <c r="AD353" s="420"/>
      <c r="AE353" s="420"/>
      <c r="AF353" s="420"/>
      <c r="AG353" s="420"/>
      <c r="AH353" s="420"/>
      <c r="AI353" s="420"/>
      <c r="AJ353" s="420"/>
      <c r="AK353" s="420"/>
      <c r="AL353" s="420"/>
      <c r="AM353" s="420"/>
      <c r="AN353" s="420"/>
      <c r="AO353" s="420"/>
      <c r="AP353" s="420"/>
      <c r="AQ353" s="420"/>
    </row>
    <row r="354" spans="1:43" x14ac:dyDescent="0.2">
      <c r="A354" s="415"/>
      <c r="B354" s="415"/>
      <c r="C354" s="420"/>
      <c r="D354" s="422"/>
      <c r="E354" s="419"/>
      <c r="F354" s="419"/>
      <c r="G354" s="420"/>
      <c r="H354" s="420"/>
      <c r="I354" s="420"/>
      <c r="J354" s="420"/>
      <c r="K354" s="420"/>
      <c r="L354" s="420"/>
      <c r="M354" s="420"/>
      <c r="N354" s="420"/>
      <c r="O354" s="420"/>
      <c r="P354" s="420"/>
      <c r="Q354" s="420"/>
      <c r="R354" s="420"/>
      <c r="S354" s="420"/>
      <c r="T354" s="420"/>
      <c r="U354" s="420"/>
      <c r="V354" s="420"/>
      <c r="W354" s="420"/>
      <c r="X354" s="420"/>
      <c r="Y354" s="420"/>
      <c r="Z354" s="420"/>
      <c r="AA354" s="420"/>
      <c r="AB354" s="420"/>
      <c r="AC354" s="420"/>
      <c r="AD354" s="420"/>
      <c r="AE354" s="420"/>
      <c r="AF354" s="420"/>
      <c r="AG354" s="420"/>
      <c r="AH354" s="420"/>
      <c r="AI354" s="420"/>
      <c r="AJ354" s="420"/>
      <c r="AK354" s="420"/>
      <c r="AL354" s="420"/>
      <c r="AM354" s="420"/>
      <c r="AN354" s="420"/>
      <c r="AO354" s="420"/>
      <c r="AP354" s="420"/>
      <c r="AQ354" s="420"/>
    </row>
    <row r="355" spans="1:43" x14ac:dyDescent="0.2">
      <c r="A355" s="415"/>
      <c r="B355" s="415"/>
      <c r="C355" s="420"/>
      <c r="D355" s="422"/>
      <c r="E355" s="419"/>
      <c r="F355" s="419"/>
      <c r="G355" s="420"/>
      <c r="H355" s="420"/>
      <c r="I355" s="420"/>
      <c r="J355" s="420"/>
      <c r="K355" s="420"/>
      <c r="L355" s="420"/>
      <c r="M355" s="420"/>
      <c r="N355" s="420"/>
      <c r="O355" s="420"/>
      <c r="P355" s="420"/>
      <c r="Q355" s="420"/>
      <c r="R355" s="420"/>
      <c r="S355" s="420"/>
      <c r="T355" s="420"/>
      <c r="U355" s="420"/>
      <c r="V355" s="420"/>
      <c r="W355" s="420"/>
      <c r="X355" s="420"/>
      <c r="Y355" s="420"/>
      <c r="Z355" s="420"/>
      <c r="AA355" s="420"/>
      <c r="AB355" s="420"/>
      <c r="AC355" s="420"/>
      <c r="AD355" s="420"/>
      <c r="AE355" s="420"/>
      <c r="AF355" s="420"/>
      <c r="AG355" s="420"/>
      <c r="AH355" s="420"/>
      <c r="AI355" s="420"/>
      <c r="AJ355" s="420"/>
      <c r="AK355" s="420"/>
      <c r="AL355" s="420"/>
      <c r="AM355" s="420"/>
      <c r="AN355" s="420"/>
      <c r="AO355" s="420"/>
      <c r="AP355" s="420"/>
      <c r="AQ355" s="420"/>
    </row>
    <row r="356" spans="1:43" x14ac:dyDescent="0.2">
      <c r="A356" s="415"/>
      <c r="B356" s="415"/>
      <c r="C356" s="420"/>
      <c r="D356" s="422"/>
      <c r="E356" s="419"/>
      <c r="F356" s="419"/>
      <c r="G356" s="420"/>
      <c r="H356" s="420"/>
      <c r="I356" s="420"/>
      <c r="J356" s="420"/>
      <c r="K356" s="420"/>
      <c r="L356" s="420"/>
      <c r="M356" s="420"/>
      <c r="N356" s="420"/>
      <c r="O356" s="420"/>
      <c r="P356" s="420"/>
      <c r="Q356" s="420"/>
      <c r="R356" s="420"/>
      <c r="S356" s="420"/>
      <c r="T356" s="420"/>
      <c r="U356" s="420"/>
      <c r="V356" s="420"/>
      <c r="W356" s="420"/>
      <c r="X356" s="420"/>
      <c r="Y356" s="420"/>
      <c r="Z356" s="420"/>
      <c r="AA356" s="420"/>
      <c r="AB356" s="420"/>
      <c r="AC356" s="420"/>
      <c r="AD356" s="420"/>
      <c r="AE356" s="420"/>
      <c r="AF356" s="420"/>
      <c r="AG356" s="420"/>
      <c r="AH356" s="420"/>
      <c r="AI356" s="420"/>
      <c r="AJ356" s="420"/>
      <c r="AK356" s="420"/>
      <c r="AL356" s="420"/>
      <c r="AM356" s="420"/>
      <c r="AN356" s="420"/>
      <c r="AO356" s="420"/>
      <c r="AP356" s="420"/>
      <c r="AQ356" s="420"/>
    </row>
    <row r="357" spans="1:43" x14ac:dyDescent="0.2">
      <c r="A357" s="415"/>
      <c r="B357" s="415"/>
      <c r="C357" s="420"/>
      <c r="D357" s="422"/>
      <c r="E357" s="419"/>
      <c r="F357" s="419"/>
      <c r="G357" s="420"/>
      <c r="H357" s="420"/>
      <c r="I357" s="420"/>
      <c r="J357" s="420"/>
      <c r="K357" s="420"/>
      <c r="L357" s="420"/>
      <c r="M357" s="420"/>
      <c r="N357" s="420"/>
      <c r="O357" s="420"/>
      <c r="P357" s="420"/>
      <c r="Q357" s="420"/>
      <c r="R357" s="420"/>
      <c r="S357" s="420"/>
      <c r="T357" s="420"/>
      <c r="U357" s="420"/>
      <c r="V357" s="420"/>
      <c r="W357" s="420"/>
      <c r="X357" s="420"/>
      <c r="Y357" s="420"/>
      <c r="Z357" s="420"/>
      <c r="AA357" s="420"/>
      <c r="AB357" s="420"/>
      <c r="AC357" s="420"/>
      <c r="AD357" s="420"/>
      <c r="AE357" s="420"/>
      <c r="AF357" s="420"/>
      <c r="AG357" s="420"/>
      <c r="AH357" s="420"/>
      <c r="AI357" s="420"/>
      <c r="AJ357" s="420"/>
      <c r="AK357" s="420"/>
      <c r="AL357" s="420"/>
      <c r="AM357" s="420"/>
      <c r="AN357" s="420"/>
      <c r="AO357" s="420"/>
      <c r="AP357" s="420"/>
      <c r="AQ357" s="420"/>
    </row>
    <row r="358" spans="1:43" x14ac:dyDescent="0.2">
      <c r="A358" s="415"/>
      <c r="B358" s="415"/>
      <c r="C358" s="420"/>
      <c r="D358" s="422"/>
      <c r="E358" s="419"/>
      <c r="F358" s="419"/>
      <c r="G358" s="420"/>
      <c r="H358" s="420"/>
      <c r="I358" s="420"/>
      <c r="J358" s="420"/>
      <c r="K358" s="420"/>
      <c r="L358" s="420"/>
      <c r="M358" s="420"/>
      <c r="N358" s="420"/>
      <c r="O358" s="420"/>
      <c r="P358" s="420"/>
      <c r="Q358" s="420"/>
      <c r="R358" s="420"/>
      <c r="S358" s="420"/>
      <c r="T358" s="420"/>
      <c r="U358" s="420"/>
      <c r="V358" s="420"/>
      <c r="W358" s="420"/>
      <c r="X358" s="420"/>
      <c r="Y358" s="420"/>
      <c r="Z358" s="420"/>
      <c r="AA358" s="420"/>
      <c r="AB358" s="420"/>
      <c r="AC358" s="420"/>
      <c r="AD358" s="420"/>
      <c r="AE358" s="420"/>
      <c r="AF358" s="420"/>
      <c r="AG358" s="420"/>
      <c r="AH358" s="420"/>
      <c r="AI358" s="420"/>
      <c r="AJ358" s="420"/>
      <c r="AK358" s="420"/>
      <c r="AL358" s="420"/>
      <c r="AM358" s="420"/>
      <c r="AN358" s="420"/>
      <c r="AO358" s="420"/>
      <c r="AP358" s="420"/>
      <c r="AQ358" s="420"/>
    </row>
    <row r="359" spans="1:43" x14ac:dyDescent="0.2">
      <c r="A359" s="415"/>
      <c r="B359" s="415"/>
      <c r="C359" s="420"/>
      <c r="D359" s="422"/>
      <c r="E359" s="419"/>
      <c r="F359" s="419"/>
      <c r="G359" s="420"/>
      <c r="H359" s="420"/>
      <c r="I359" s="420"/>
      <c r="J359" s="420"/>
      <c r="K359" s="420"/>
      <c r="L359" s="420"/>
      <c r="M359" s="420"/>
      <c r="N359" s="420"/>
      <c r="O359" s="420"/>
      <c r="P359" s="420"/>
      <c r="Q359" s="420"/>
      <c r="R359" s="420"/>
      <c r="S359" s="420"/>
      <c r="T359" s="420"/>
      <c r="U359" s="420"/>
      <c r="V359" s="420"/>
      <c r="W359" s="420"/>
      <c r="X359" s="420"/>
      <c r="Y359" s="420"/>
      <c r="Z359" s="420"/>
      <c r="AA359" s="420"/>
      <c r="AB359" s="420"/>
      <c r="AC359" s="420"/>
      <c r="AD359" s="420"/>
      <c r="AE359" s="420"/>
      <c r="AF359" s="420"/>
      <c r="AG359" s="420"/>
      <c r="AH359" s="420"/>
      <c r="AI359" s="420"/>
      <c r="AJ359" s="420"/>
      <c r="AK359" s="420"/>
      <c r="AL359" s="420"/>
      <c r="AM359" s="420"/>
      <c r="AN359" s="420"/>
      <c r="AO359" s="420"/>
      <c r="AP359" s="420"/>
      <c r="AQ359" s="420"/>
    </row>
    <row r="360" spans="1:43" x14ac:dyDescent="0.2">
      <c r="A360" s="415"/>
      <c r="B360" s="415"/>
      <c r="C360" s="420"/>
      <c r="D360" s="422"/>
      <c r="E360" s="419"/>
      <c r="F360" s="419"/>
      <c r="G360" s="420"/>
      <c r="H360" s="420"/>
      <c r="I360" s="420"/>
      <c r="J360" s="420"/>
      <c r="K360" s="420"/>
      <c r="L360" s="420"/>
      <c r="M360" s="420"/>
      <c r="N360" s="420"/>
      <c r="O360" s="420"/>
      <c r="P360" s="420"/>
      <c r="Q360" s="420"/>
      <c r="R360" s="420"/>
      <c r="S360" s="420"/>
      <c r="T360" s="420"/>
      <c r="U360" s="420"/>
      <c r="V360" s="420"/>
      <c r="W360" s="420"/>
      <c r="X360" s="420"/>
      <c r="Y360" s="420"/>
      <c r="Z360" s="420"/>
      <c r="AA360" s="420"/>
      <c r="AB360" s="420"/>
      <c r="AC360" s="420"/>
      <c r="AD360" s="420"/>
      <c r="AE360" s="420"/>
      <c r="AF360" s="420"/>
      <c r="AG360" s="420"/>
      <c r="AH360" s="420"/>
      <c r="AI360" s="420"/>
      <c r="AJ360" s="420"/>
      <c r="AK360" s="420"/>
      <c r="AL360" s="420"/>
      <c r="AM360" s="420"/>
      <c r="AN360" s="420"/>
      <c r="AO360" s="420"/>
      <c r="AP360" s="420"/>
      <c r="AQ360" s="420"/>
    </row>
    <row r="361" spans="1:43" x14ac:dyDescent="0.2">
      <c r="A361" s="415"/>
      <c r="B361" s="415"/>
      <c r="C361" s="420"/>
      <c r="D361" s="422"/>
      <c r="E361" s="419"/>
      <c r="F361" s="419"/>
      <c r="G361" s="420"/>
      <c r="H361" s="420"/>
      <c r="I361" s="420"/>
      <c r="J361" s="420"/>
      <c r="K361" s="420"/>
      <c r="L361" s="420"/>
      <c r="M361" s="420"/>
      <c r="N361" s="420"/>
      <c r="O361" s="420"/>
      <c r="P361" s="420"/>
      <c r="Q361" s="420"/>
      <c r="R361" s="420"/>
      <c r="S361" s="420"/>
      <c r="T361" s="420"/>
      <c r="U361" s="420"/>
      <c r="V361" s="420"/>
      <c r="W361" s="420"/>
      <c r="X361" s="420"/>
      <c r="Y361" s="420"/>
      <c r="Z361" s="420"/>
      <c r="AA361" s="420"/>
      <c r="AB361" s="420"/>
      <c r="AC361" s="420"/>
      <c r="AD361" s="420"/>
      <c r="AE361" s="420"/>
      <c r="AF361" s="420"/>
      <c r="AG361" s="420"/>
      <c r="AH361" s="420"/>
      <c r="AI361" s="420"/>
      <c r="AJ361" s="420"/>
      <c r="AK361" s="420"/>
      <c r="AL361" s="420"/>
      <c r="AM361" s="420"/>
      <c r="AN361" s="420"/>
      <c r="AO361" s="420"/>
      <c r="AP361" s="420"/>
      <c r="AQ361" s="420"/>
    </row>
    <row r="362" spans="1:43" x14ac:dyDescent="0.2">
      <c r="A362" s="415"/>
      <c r="B362" s="415"/>
      <c r="C362" s="420"/>
      <c r="D362" s="422"/>
      <c r="E362" s="419"/>
      <c r="F362" s="419"/>
      <c r="G362" s="420"/>
      <c r="H362" s="420"/>
      <c r="I362" s="420"/>
      <c r="J362" s="420"/>
      <c r="K362" s="420"/>
      <c r="L362" s="420"/>
      <c r="M362" s="420"/>
      <c r="N362" s="420"/>
      <c r="O362" s="420"/>
      <c r="P362" s="420"/>
      <c r="Q362" s="420"/>
      <c r="R362" s="420"/>
      <c r="S362" s="420"/>
      <c r="T362" s="420"/>
      <c r="U362" s="420"/>
      <c r="V362" s="420"/>
      <c r="W362" s="420"/>
      <c r="X362" s="420"/>
      <c r="Y362" s="420"/>
      <c r="Z362" s="420"/>
      <c r="AA362" s="420"/>
      <c r="AB362" s="420"/>
      <c r="AC362" s="420"/>
      <c r="AD362" s="420"/>
      <c r="AE362" s="420"/>
      <c r="AF362" s="420"/>
      <c r="AG362" s="420"/>
      <c r="AH362" s="420"/>
      <c r="AI362" s="420"/>
      <c r="AJ362" s="420"/>
      <c r="AK362" s="420"/>
      <c r="AL362" s="420"/>
      <c r="AM362" s="420"/>
      <c r="AN362" s="420"/>
      <c r="AO362" s="420"/>
      <c r="AP362" s="420"/>
      <c r="AQ362" s="420"/>
    </row>
    <row r="363" spans="1:43" x14ac:dyDescent="0.2">
      <c r="A363" s="415"/>
      <c r="B363" s="415"/>
      <c r="C363" s="420"/>
      <c r="D363" s="422"/>
      <c r="E363" s="419"/>
      <c r="F363" s="419"/>
      <c r="G363" s="420"/>
      <c r="H363" s="420"/>
      <c r="I363" s="420"/>
      <c r="J363" s="420"/>
      <c r="K363" s="420"/>
      <c r="L363" s="420"/>
      <c r="M363" s="420"/>
      <c r="N363" s="420"/>
      <c r="O363" s="420"/>
      <c r="P363" s="420"/>
      <c r="Q363" s="420"/>
      <c r="R363" s="420"/>
      <c r="S363" s="420"/>
      <c r="T363" s="420"/>
      <c r="U363" s="420"/>
      <c r="V363" s="420"/>
      <c r="W363" s="420"/>
      <c r="X363" s="420"/>
      <c r="Y363" s="420"/>
      <c r="Z363" s="420"/>
      <c r="AA363" s="420"/>
      <c r="AB363" s="420"/>
      <c r="AC363" s="420"/>
      <c r="AD363" s="420"/>
      <c r="AE363" s="420"/>
      <c r="AF363" s="420"/>
      <c r="AG363" s="420"/>
      <c r="AH363" s="420"/>
      <c r="AI363" s="420"/>
      <c r="AJ363" s="420"/>
      <c r="AK363" s="420"/>
      <c r="AL363" s="420"/>
      <c r="AM363" s="420"/>
      <c r="AN363" s="420"/>
      <c r="AO363" s="420"/>
      <c r="AP363" s="420"/>
      <c r="AQ363" s="420"/>
    </row>
    <row r="364" spans="1:43" x14ac:dyDescent="0.2">
      <c r="A364" s="415"/>
      <c r="B364" s="415"/>
      <c r="C364" s="420"/>
      <c r="D364" s="422"/>
      <c r="E364" s="419"/>
      <c r="F364" s="419"/>
      <c r="G364" s="420"/>
      <c r="H364" s="420"/>
      <c r="I364" s="420"/>
      <c r="J364" s="420"/>
      <c r="K364" s="420"/>
      <c r="L364" s="420"/>
      <c r="M364" s="420"/>
      <c r="N364" s="420"/>
      <c r="O364" s="420"/>
      <c r="P364" s="420"/>
      <c r="Q364" s="420"/>
      <c r="R364" s="420"/>
      <c r="S364" s="420"/>
      <c r="T364" s="420"/>
      <c r="U364" s="420"/>
      <c r="V364" s="420"/>
      <c r="W364" s="420"/>
      <c r="X364" s="420"/>
      <c r="Y364" s="420"/>
      <c r="Z364" s="420"/>
      <c r="AA364" s="420"/>
      <c r="AB364" s="420"/>
      <c r="AC364" s="420"/>
      <c r="AD364" s="420"/>
      <c r="AE364" s="420"/>
      <c r="AF364" s="420"/>
      <c r="AG364" s="420"/>
      <c r="AH364" s="420"/>
      <c r="AI364" s="420"/>
      <c r="AJ364" s="420"/>
      <c r="AK364" s="420"/>
      <c r="AL364" s="420"/>
      <c r="AM364" s="420"/>
      <c r="AN364" s="420"/>
      <c r="AO364" s="420"/>
      <c r="AP364" s="420"/>
      <c r="AQ364" s="420"/>
    </row>
    <row r="365" spans="1:43" x14ac:dyDescent="0.2">
      <c r="A365" s="415"/>
      <c r="B365" s="415"/>
      <c r="C365" s="420"/>
      <c r="D365" s="422"/>
      <c r="E365" s="419"/>
      <c r="F365" s="419"/>
      <c r="G365" s="420"/>
      <c r="H365" s="420"/>
      <c r="I365" s="420"/>
      <c r="J365" s="420"/>
      <c r="K365" s="420"/>
      <c r="L365" s="420"/>
      <c r="M365" s="420"/>
      <c r="N365" s="420"/>
      <c r="O365" s="420"/>
      <c r="P365" s="420"/>
      <c r="Q365" s="420"/>
      <c r="R365" s="420"/>
      <c r="S365" s="420"/>
      <c r="T365" s="420"/>
      <c r="U365" s="420"/>
      <c r="V365" s="420"/>
      <c r="W365" s="420"/>
      <c r="X365" s="420"/>
      <c r="Y365" s="420"/>
      <c r="Z365" s="420"/>
      <c r="AA365" s="420"/>
      <c r="AB365" s="420"/>
      <c r="AC365" s="420"/>
      <c r="AD365" s="420"/>
      <c r="AE365" s="420"/>
      <c r="AF365" s="420"/>
      <c r="AG365" s="420"/>
      <c r="AH365" s="420"/>
      <c r="AI365" s="420"/>
      <c r="AJ365" s="420"/>
      <c r="AK365" s="420"/>
      <c r="AL365" s="420"/>
      <c r="AM365" s="420"/>
      <c r="AN365" s="420"/>
      <c r="AO365" s="420"/>
      <c r="AP365" s="420"/>
      <c r="AQ365" s="420"/>
    </row>
    <row r="366" spans="1:43" x14ac:dyDescent="0.2">
      <c r="A366" s="415"/>
      <c r="B366" s="415"/>
      <c r="C366" s="420"/>
      <c r="D366" s="422"/>
      <c r="E366" s="419"/>
      <c r="F366" s="419"/>
      <c r="G366" s="420"/>
      <c r="H366" s="420"/>
      <c r="I366" s="420"/>
      <c r="J366" s="420"/>
      <c r="K366" s="420"/>
      <c r="L366" s="420"/>
      <c r="M366" s="420"/>
      <c r="N366" s="420"/>
      <c r="O366" s="420"/>
      <c r="P366" s="420"/>
      <c r="Q366" s="420"/>
      <c r="R366" s="420"/>
      <c r="S366" s="420"/>
      <c r="T366" s="420"/>
      <c r="U366" s="420"/>
      <c r="V366" s="420"/>
      <c r="W366" s="420"/>
      <c r="X366" s="420"/>
      <c r="Y366" s="420"/>
      <c r="Z366" s="420"/>
      <c r="AA366" s="420"/>
      <c r="AB366" s="420"/>
      <c r="AC366" s="420"/>
      <c r="AD366" s="420"/>
      <c r="AE366" s="420"/>
      <c r="AF366" s="420"/>
      <c r="AG366" s="420"/>
      <c r="AH366" s="420"/>
      <c r="AI366" s="420"/>
      <c r="AJ366" s="420"/>
      <c r="AK366" s="420"/>
      <c r="AL366" s="420"/>
      <c r="AM366" s="420"/>
      <c r="AN366" s="420"/>
      <c r="AO366" s="420"/>
      <c r="AP366" s="420"/>
      <c r="AQ366" s="420"/>
    </row>
    <row r="367" spans="1:43" x14ac:dyDescent="0.2">
      <c r="A367" s="415"/>
      <c r="B367" s="415"/>
      <c r="C367" s="420"/>
      <c r="D367" s="422"/>
      <c r="E367" s="419"/>
      <c r="F367" s="419"/>
      <c r="G367" s="420"/>
      <c r="H367" s="420"/>
      <c r="I367" s="420"/>
      <c r="J367" s="420"/>
      <c r="K367" s="420"/>
      <c r="L367" s="420"/>
      <c r="M367" s="420"/>
      <c r="N367" s="420"/>
      <c r="O367" s="420"/>
      <c r="P367" s="420"/>
      <c r="Q367" s="420"/>
      <c r="R367" s="420"/>
      <c r="S367" s="420"/>
      <c r="T367" s="420"/>
      <c r="U367" s="420"/>
      <c r="V367" s="420"/>
      <c r="W367" s="420"/>
      <c r="X367" s="420"/>
      <c r="Y367" s="420"/>
      <c r="Z367" s="420"/>
      <c r="AA367" s="420"/>
      <c r="AB367" s="420"/>
      <c r="AC367" s="420"/>
      <c r="AD367" s="420"/>
      <c r="AE367" s="420"/>
      <c r="AF367" s="420"/>
      <c r="AG367" s="420"/>
      <c r="AH367" s="420"/>
      <c r="AI367" s="420"/>
      <c r="AJ367" s="420"/>
      <c r="AK367" s="420"/>
      <c r="AL367" s="420"/>
      <c r="AM367" s="420"/>
      <c r="AN367" s="420"/>
      <c r="AO367" s="420"/>
      <c r="AP367" s="420"/>
      <c r="AQ367" s="420"/>
    </row>
    <row r="368" spans="1:43" x14ac:dyDescent="0.2">
      <c r="A368" s="415"/>
      <c r="B368" s="415"/>
      <c r="C368" s="420"/>
      <c r="D368" s="422"/>
      <c r="E368" s="419"/>
      <c r="F368" s="419"/>
      <c r="G368" s="420"/>
      <c r="H368" s="420"/>
      <c r="I368" s="420"/>
      <c r="J368" s="420"/>
      <c r="K368" s="420"/>
      <c r="L368" s="420"/>
      <c r="M368" s="420"/>
      <c r="N368" s="420"/>
      <c r="O368" s="420"/>
      <c r="P368" s="420"/>
      <c r="Q368" s="420"/>
      <c r="R368" s="420"/>
      <c r="S368" s="420"/>
      <c r="T368" s="420"/>
      <c r="U368" s="420"/>
      <c r="V368" s="420"/>
      <c r="W368" s="420"/>
      <c r="X368" s="420"/>
      <c r="Y368" s="420"/>
      <c r="Z368" s="420"/>
      <c r="AA368" s="420"/>
      <c r="AB368" s="420"/>
      <c r="AC368" s="420"/>
      <c r="AD368" s="420"/>
      <c r="AE368" s="420"/>
      <c r="AF368" s="420"/>
      <c r="AG368" s="420"/>
      <c r="AH368" s="420"/>
      <c r="AI368" s="420"/>
      <c r="AJ368" s="420"/>
      <c r="AK368" s="420"/>
      <c r="AL368" s="420"/>
      <c r="AM368" s="420"/>
      <c r="AN368" s="420"/>
      <c r="AO368" s="420"/>
      <c r="AP368" s="420"/>
      <c r="AQ368" s="420"/>
    </row>
    <row r="369" spans="1:43" x14ac:dyDescent="0.2">
      <c r="A369" s="415"/>
      <c r="B369" s="415"/>
      <c r="C369" s="420"/>
      <c r="D369" s="422"/>
      <c r="E369" s="419"/>
      <c r="F369" s="419"/>
      <c r="G369" s="420"/>
      <c r="H369" s="420"/>
      <c r="I369" s="420"/>
      <c r="J369" s="420"/>
      <c r="K369" s="420"/>
      <c r="L369" s="420"/>
      <c r="M369" s="420"/>
      <c r="N369" s="420"/>
      <c r="O369" s="420"/>
      <c r="P369" s="420"/>
      <c r="Q369" s="420"/>
      <c r="R369" s="420"/>
      <c r="S369" s="420"/>
      <c r="T369" s="420"/>
      <c r="U369" s="420"/>
      <c r="V369" s="420"/>
      <c r="W369" s="420"/>
      <c r="X369" s="420"/>
      <c r="Y369" s="420"/>
      <c r="Z369" s="420"/>
      <c r="AA369" s="420"/>
      <c r="AB369" s="420"/>
      <c r="AC369" s="420"/>
      <c r="AD369" s="420"/>
      <c r="AE369" s="420"/>
      <c r="AF369" s="420"/>
      <c r="AG369" s="420"/>
      <c r="AH369" s="420"/>
      <c r="AI369" s="420"/>
      <c r="AJ369" s="420"/>
      <c r="AK369" s="420"/>
      <c r="AL369" s="420"/>
      <c r="AM369" s="420"/>
      <c r="AN369" s="420"/>
      <c r="AO369" s="420"/>
      <c r="AP369" s="420"/>
      <c r="AQ369" s="420"/>
    </row>
    <row r="370" spans="1:43" x14ac:dyDescent="0.2">
      <c r="A370" s="415"/>
      <c r="B370" s="415"/>
      <c r="C370" s="420"/>
      <c r="D370" s="422"/>
      <c r="E370" s="419"/>
      <c r="F370" s="419"/>
      <c r="G370" s="420"/>
      <c r="H370" s="420"/>
      <c r="I370" s="420"/>
      <c r="J370" s="420"/>
      <c r="K370" s="420"/>
      <c r="L370" s="420"/>
      <c r="M370" s="420"/>
      <c r="N370" s="420"/>
      <c r="O370" s="420"/>
      <c r="P370" s="420"/>
      <c r="Q370" s="420"/>
      <c r="R370" s="420"/>
      <c r="S370" s="420"/>
      <c r="T370" s="420"/>
      <c r="U370" s="420"/>
      <c r="V370" s="420"/>
      <c r="W370" s="420"/>
      <c r="X370" s="420"/>
      <c r="Y370" s="420"/>
      <c r="Z370" s="420"/>
      <c r="AA370" s="420"/>
      <c r="AB370" s="420"/>
      <c r="AC370" s="420"/>
      <c r="AD370" s="420"/>
      <c r="AE370" s="420"/>
      <c r="AF370" s="420"/>
      <c r="AG370" s="420"/>
      <c r="AH370" s="420"/>
      <c r="AI370" s="420"/>
      <c r="AJ370" s="420"/>
      <c r="AK370" s="420"/>
      <c r="AL370" s="420"/>
      <c r="AM370" s="420"/>
      <c r="AN370" s="420"/>
      <c r="AO370" s="420"/>
      <c r="AP370" s="420"/>
      <c r="AQ370" s="420"/>
    </row>
    <row r="371" spans="1:43" x14ac:dyDescent="0.2">
      <c r="A371" s="415"/>
      <c r="B371" s="415"/>
      <c r="C371" s="420"/>
      <c r="D371" s="422"/>
      <c r="E371" s="419"/>
      <c r="F371" s="419"/>
      <c r="G371" s="420"/>
      <c r="H371" s="420"/>
      <c r="I371" s="420"/>
      <c r="J371" s="420"/>
      <c r="K371" s="420"/>
      <c r="L371" s="420"/>
      <c r="M371" s="420"/>
      <c r="N371" s="420"/>
      <c r="O371" s="420"/>
      <c r="P371" s="420"/>
      <c r="Q371" s="420"/>
      <c r="R371" s="420"/>
      <c r="S371" s="420"/>
      <c r="T371" s="420"/>
      <c r="U371" s="420"/>
      <c r="V371" s="420"/>
      <c r="W371" s="420"/>
      <c r="X371" s="420"/>
      <c r="Y371" s="420"/>
      <c r="Z371" s="420"/>
      <c r="AA371" s="420"/>
      <c r="AB371" s="420"/>
      <c r="AC371" s="420"/>
      <c r="AD371" s="420"/>
      <c r="AE371" s="420"/>
      <c r="AF371" s="420"/>
      <c r="AG371" s="420"/>
      <c r="AH371" s="420"/>
      <c r="AI371" s="420"/>
      <c r="AJ371" s="420"/>
      <c r="AK371" s="420"/>
      <c r="AL371" s="420"/>
      <c r="AM371" s="420"/>
      <c r="AN371" s="420"/>
      <c r="AO371" s="420"/>
      <c r="AP371" s="420"/>
      <c r="AQ371" s="420"/>
    </row>
    <row r="372" spans="1:43" x14ac:dyDescent="0.2">
      <c r="A372" s="415"/>
      <c r="B372" s="415"/>
      <c r="C372" s="420"/>
      <c r="D372" s="422"/>
      <c r="E372" s="419"/>
      <c r="F372" s="419"/>
      <c r="G372" s="420"/>
      <c r="H372" s="420"/>
      <c r="I372" s="420"/>
      <c r="J372" s="420"/>
      <c r="K372" s="420"/>
      <c r="L372" s="420"/>
      <c r="M372" s="420"/>
      <c r="N372" s="420"/>
      <c r="O372" s="420"/>
      <c r="P372" s="420"/>
      <c r="Q372" s="420"/>
      <c r="R372" s="420"/>
      <c r="S372" s="420"/>
      <c r="T372" s="420"/>
      <c r="U372" s="420"/>
      <c r="V372" s="420"/>
      <c r="W372" s="420"/>
      <c r="X372" s="420"/>
      <c r="Y372" s="420"/>
      <c r="Z372" s="420"/>
      <c r="AA372" s="420"/>
      <c r="AB372" s="420"/>
      <c r="AC372" s="420"/>
      <c r="AD372" s="420"/>
      <c r="AE372" s="420"/>
      <c r="AF372" s="420"/>
      <c r="AG372" s="420"/>
      <c r="AH372" s="420"/>
      <c r="AI372" s="420"/>
      <c r="AJ372" s="420"/>
      <c r="AK372" s="420"/>
      <c r="AL372" s="420"/>
      <c r="AM372" s="420"/>
      <c r="AN372" s="420"/>
      <c r="AO372" s="420"/>
      <c r="AP372" s="420"/>
      <c r="AQ372" s="420"/>
    </row>
    <row r="373" spans="1:43" x14ac:dyDescent="0.2">
      <c r="A373" s="415"/>
      <c r="B373" s="415"/>
      <c r="C373" s="420"/>
      <c r="D373" s="422"/>
      <c r="E373" s="419"/>
      <c r="F373" s="419"/>
      <c r="G373" s="420"/>
      <c r="H373" s="420"/>
      <c r="I373" s="420"/>
      <c r="J373" s="420"/>
      <c r="K373" s="420"/>
      <c r="L373" s="420"/>
      <c r="M373" s="420"/>
      <c r="N373" s="420"/>
      <c r="O373" s="420"/>
      <c r="P373" s="420"/>
      <c r="Q373" s="420"/>
      <c r="R373" s="420"/>
      <c r="S373" s="420"/>
      <c r="T373" s="420"/>
      <c r="U373" s="420"/>
      <c r="V373" s="420"/>
      <c r="W373" s="420"/>
      <c r="X373" s="420"/>
      <c r="Y373" s="420"/>
      <c r="Z373" s="420"/>
      <c r="AA373" s="420"/>
      <c r="AB373" s="420"/>
      <c r="AC373" s="420"/>
      <c r="AD373" s="420"/>
      <c r="AE373" s="420"/>
      <c r="AF373" s="420"/>
      <c r="AG373" s="420"/>
      <c r="AH373" s="420"/>
      <c r="AI373" s="420"/>
      <c r="AJ373" s="420"/>
      <c r="AK373" s="420"/>
      <c r="AL373" s="420"/>
      <c r="AM373" s="420"/>
      <c r="AN373" s="420"/>
      <c r="AO373" s="420"/>
      <c r="AP373" s="420"/>
      <c r="AQ373" s="420"/>
    </row>
    <row r="374" spans="1:43" x14ac:dyDescent="0.2">
      <c r="A374" s="415"/>
      <c r="B374" s="415"/>
      <c r="C374" s="420"/>
      <c r="D374" s="422"/>
      <c r="E374" s="419"/>
      <c r="F374" s="419"/>
      <c r="G374" s="420"/>
      <c r="H374" s="420"/>
      <c r="I374" s="420"/>
      <c r="J374" s="420"/>
      <c r="K374" s="420"/>
      <c r="L374" s="420"/>
      <c r="M374" s="420"/>
      <c r="N374" s="420"/>
      <c r="O374" s="420"/>
      <c r="P374" s="420"/>
      <c r="Q374" s="420"/>
      <c r="R374" s="420"/>
      <c r="S374" s="420"/>
      <c r="T374" s="420"/>
      <c r="U374" s="420"/>
      <c r="V374" s="420"/>
      <c r="W374" s="420"/>
      <c r="X374" s="420"/>
      <c r="Y374" s="420"/>
      <c r="Z374" s="420"/>
      <c r="AA374" s="420"/>
      <c r="AB374" s="420"/>
      <c r="AC374" s="420"/>
      <c r="AD374" s="420"/>
      <c r="AE374" s="420"/>
      <c r="AF374" s="420"/>
      <c r="AG374" s="420"/>
      <c r="AH374" s="420"/>
      <c r="AI374" s="420"/>
      <c r="AJ374" s="420"/>
      <c r="AK374" s="420"/>
      <c r="AL374" s="420"/>
      <c r="AM374" s="420"/>
      <c r="AN374" s="420"/>
      <c r="AO374" s="420"/>
      <c r="AP374" s="420"/>
      <c r="AQ374" s="420"/>
    </row>
    <row r="375" spans="1:43" x14ac:dyDescent="0.2">
      <c r="A375" s="415"/>
      <c r="B375" s="415"/>
      <c r="C375" s="420"/>
      <c r="D375" s="422"/>
      <c r="E375" s="419"/>
      <c r="F375" s="419"/>
      <c r="G375" s="420"/>
      <c r="H375" s="420"/>
      <c r="I375" s="420"/>
      <c r="J375" s="420"/>
      <c r="K375" s="420"/>
      <c r="L375" s="420"/>
      <c r="M375" s="420"/>
      <c r="N375" s="420"/>
      <c r="O375" s="420"/>
      <c r="P375" s="420"/>
      <c r="Q375" s="420"/>
      <c r="R375" s="420"/>
      <c r="S375" s="420"/>
      <c r="T375" s="420"/>
      <c r="U375" s="420"/>
      <c r="V375" s="420"/>
      <c r="W375" s="420"/>
      <c r="X375" s="420"/>
      <c r="Y375" s="420"/>
      <c r="Z375" s="420"/>
      <c r="AA375" s="420"/>
      <c r="AB375" s="420"/>
      <c r="AC375" s="420"/>
      <c r="AD375" s="420"/>
      <c r="AE375" s="420"/>
      <c r="AF375" s="420"/>
      <c r="AG375" s="420"/>
      <c r="AH375" s="420"/>
      <c r="AI375" s="420"/>
      <c r="AJ375" s="420"/>
      <c r="AK375" s="420"/>
      <c r="AL375" s="420"/>
      <c r="AM375" s="420"/>
      <c r="AN375" s="420"/>
      <c r="AO375" s="420"/>
      <c r="AP375" s="420"/>
      <c r="AQ375" s="420"/>
    </row>
    <row r="376" spans="1:43" x14ac:dyDescent="0.2">
      <c r="A376" s="415"/>
      <c r="B376" s="415"/>
      <c r="C376" s="420"/>
      <c r="D376" s="422"/>
      <c r="E376" s="419"/>
      <c r="F376" s="419"/>
      <c r="G376" s="420"/>
      <c r="H376" s="420"/>
      <c r="I376" s="420"/>
      <c r="J376" s="420"/>
      <c r="K376" s="420"/>
      <c r="L376" s="420"/>
      <c r="M376" s="420"/>
      <c r="N376" s="420"/>
      <c r="O376" s="420"/>
      <c r="P376" s="420"/>
      <c r="Q376" s="420"/>
      <c r="R376" s="420"/>
      <c r="S376" s="420"/>
      <c r="T376" s="420"/>
      <c r="U376" s="420"/>
      <c r="V376" s="420"/>
      <c r="W376" s="420"/>
      <c r="X376" s="420"/>
      <c r="Y376" s="420"/>
      <c r="Z376" s="420"/>
      <c r="AA376" s="420"/>
      <c r="AB376" s="420"/>
      <c r="AC376" s="420"/>
      <c r="AD376" s="420"/>
      <c r="AE376" s="420"/>
      <c r="AF376" s="420"/>
      <c r="AG376" s="420"/>
      <c r="AH376" s="420"/>
      <c r="AI376" s="420"/>
      <c r="AJ376" s="420"/>
      <c r="AK376" s="420"/>
      <c r="AL376" s="420"/>
      <c r="AM376" s="420"/>
      <c r="AN376" s="420"/>
      <c r="AO376" s="420"/>
      <c r="AP376" s="420"/>
      <c r="AQ376" s="420"/>
    </row>
    <row r="377" spans="1:43" x14ac:dyDescent="0.2">
      <c r="A377" s="415"/>
      <c r="B377" s="415"/>
      <c r="C377" s="420"/>
      <c r="D377" s="422"/>
      <c r="E377" s="419"/>
      <c r="F377" s="419"/>
      <c r="G377" s="420"/>
      <c r="H377" s="420"/>
      <c r="I377" s="420"/>
      <c r="J377" s="420"/>
      <c r="K377" s="420"/>
      <c r="L377" s="420"/>
      <c r="M377" s="420"/>
      <c r="N377" s="420"/>
      <c r="O377" s="420"/>
      <c r="P377" s="420"/>
      <c r="Q377" s="420"/>
      <c r="R377" s="420"/>
      <c r="S377" s="420"/>
      <c r="T377" s="420"/>
      <c r="U377" s="420"/>
      <c r="V377" s="420"/>
      <c r="W377" s="420"/>
      <c r="X377" s="420"/>
      <c r="Y377" s="420"/>
      <c r="Z377" s="420"/>
      <c r="AA377" s="420"/>
      <c r="AB377" s="420"/>
      <c r="AC377" s="420"/>
      <c r="AD377" s="420"/>
      <c r="AE377" s="420"/>
      <c r="AF377" s="420"/>
      <c r="AG377" s="420"/>
      <c r="AH377" s="420"/>
      <c r="AI377" s="420"/>
      <c r="AJ377" s="420"/>
      <c r="AK377" s="420"/>
      <c r="AL377" s="420"/>
      <c r="AM377" s="420"/>
      <c r="AN377" s="420"/>
      <c r="AO377" s="420"/>
      <c r="AP377" s="420"/>
      <c r="AQ377" s="420"/>
    </row>
    <row r="378" spans="1:43" x14ac:dyDescent="0.2">
      <c r="A378" s="415"/>
      <c r="B378" s="415"/>
      <c r="C378" s="420"/>
      <c r="D378" s="422"/>
      <c r="E378" s="419"/>
      <c r="F378" s="419"/>
      <c r="G378" s="420"/>
      <c r="H378" s="420"/>
      <c r="I378" s="420"/>
      <c r="J378" s="420"/>
      <c r="K378" s="420"/>
      <c r="L378" s="420"/>
      <c r="M378" s="420"/>
      <c r="N378" s="420"/>
      <c r="O378" s="420"/>
      <c r="P378" s="420"/>
      <c r="Q378" s="420"/>
      <c r="R378" s="420"/>
      <c r="S378" s="420"/>
      <c r="T378" s="420"/>
      <c r="U378" s="420"/>
      <c r="V378" s="420"/>
      <c r="W378" s="420"/>
      <c r="X378" s="420"/>
      <c r="Y378" s="420"/>
      <c r="Z378" s="420"/>
      <c r="AA378" s="420"/>
      <c r="AB378" s="420"/>
      <c r="AC378" s="420"/>
      <c r="AD378" s="420"/>
      <c r="AE378" s="420"/>
      <c r="AF378" s="420"/>
      <c r="AG378" s="420"/>
      <c r="AH378" s="420"/>
      <c r="AI378" s="420"/>
      <c r="AJ378" s="420"/>
      <c r="AK378" s="420"/>
      <c r="AL378" s="420"/>
      <c r="AM378" s="420"/>
      <c r="AN378" s="420"/>
      <c r="AO378" s="420"/>
      <c r="AP378" s="420"/>
      <c r="AQ378" s="420"/>
    </row>
    <row r="379" spans="1:43" x14ac:dyDescent="0.2">
      <c r="A379" s="415"/>
      <c r="B379" s="415"/>
      <c r="C379" s="420"/>
      <c r="D379" s="422"/>
      <c r="E379" s="419"/>
      <c r="F379" s="419"/>
      <c r="G379" s="420"/>
      <c r="H379" s="420"/>
      <c r="I379" s="420"/>
      <c r="J379" s="420"/>
      <c r="K379" s="420"/>
      <c r="L379" s="420"/>
      <c r="M379" s="420"/>
      <c r="N379" s="420"/>
      <c r="O379" s="420"/>
      <c r="P379" s="420"/>
      <c r="Q379" s="420"/>
      <c r="R379" s="420"/>
      <c r="S379" s="420"/>
      <c r="T379" s="420"/>
      <c r="U379" s="420"/>
      <c r="V379" s="420"/>
      <c r="W379" s="420"/>
      <c r="X379" s="420"/>
      <c r="Y379" s="420"/>
      <c r="Z379" s="420"/>
      <c r="AA379" s="420"/>
      <c r="AB379" s="420"/>
      <c r="AC379" s="420"/>
      <c r="AD379" s="420"/>
      <c r="AE379" s="420"/>
      <c r="AF379" s="420"/>
      <c r="AG379" s="420"/>
      <c r="AH379" s="420"/>
      <c r="AI379" s="420"/>
      <c r="AJ379" s="420"/>
      <c r="AK379" s="420"/>
      <c r="AL379" s="420"/>
      <c r="AM379" s="420"/>
      <c r="AN379" s="420"/>
      <c r="AO379" s="420"/>
      <c r="AP379" s="420"/>
      <c r="AQ379" s="420"/>
    </row>
    <row r="380" spans="1:43" x14ac:dyDescent="0.2">
      <c r="A380" s="415"/>
      <c r="B380" s="415"/>
      <c r="C380" s="420"/>
      <c r="D380" s="422"/>
      <c r="E380" s="419"/>
      <c r="F380" s="419"/>
      <c r="G380" s="420"/>
      <c r="H380" s="420"/>
      <c r="I380" s="420"/>
      <c r="J380" s="420"/>
      <c r="K380" s="420"/>
      <c r="L380" s="420"/>
      <c r="M380" s="420"/>
      <c r="N380" s="420"/>
      <c r="O380" s="420"/>
      <c r="P380" s="420"/>
      <c r="Q380" s="420"/>
      <c r="R380" s="420"/>
      <c r="S380" s="420"/>
      <c r="T380" s="420"/>
      <c r="U380" s="420"/>
      <c r="V380" s="420"/>
      <c r="W380" s="420"/>
      <c r="X380" s="420"/>
      <c r="Y380" s="420"/>
      <c r="Z380" s="420"/>
      <c r="AA380" s="420"/>
      <c r="AB380" s="420"/>
      <c r="AC380" s="420"/>
      <c r="AD380" s="420"/>
      <c r="AE380" s="420"/>
      <c r="AF380" s="420"/>
      <c r="AG380" s="420"/>
      <c r="AH380" s="420"/>
      <c r="AI380" s="420"/>
      <c r="AJ380" s="420"/>
      <c r="AK380" s="420"/>
      <c r="AL380" s="420"/>
      <c r="AM380" s="420"/>
      <c r="AN380" s="420"/>
      <c r="AO380" s="420"/>
      <c r="AP380" s="420"/>
      <c r="AQ380" s="420"/>
    </row>
    <row r="381" spans="1:43" x14ac:dyDescent="0.2">
      <c r="A381" s="415"/>
      <c r="B381" s="415"/>
      <c r="C381" s="420"/>
      <c r="D381" s="422"/>
      <c r="E381" s="419"/>
      <c r="F381" s="419"/>
      <c r="G381" s="420"/>
      <c r="H381" s="420"/>
      <c r="I381" s="420"/>
      <c r="J381" s="420"/>
      <c r="K381" s="420"/>
      <c r="L381" s="420"/>
      <c r="M381" s="420"/>
      <c r="N381" s="420"/>
      <c r="O381" s="420"/>
      <c r="P381" s="420"/>
      <c r="Q381" s="420"/>
      <c r="R381" s="420"/>
      <c r="S381" s="420"/>
      <c r="T381" s="420"/>
      <c r="U381" s="420"/>
      <c r="V381" s="420"/>
      <c r="W381" s="420"/>
      <c r="X381" s="420"/>
      <c r="Y381" s="420"/>
      <c r="Z381" s="420"/>
      <c r="AA381" s="420"/>
      <c r="AB381" s="420"/>
      <c r="AC381" s="420"/>
      <c r="AD381" s="420"/>
      <c r="AE381" s="420"/>
      <c r="AF381" s="420"/>
      <c r="AG381" s="420"/>
      <c r="AH381" s="420"/>
      <c r="AI381" s="420"/>
      <c r="AJ381" s="420"/>
      <c r="AK381" s="420"/>
      <c r="AL381" s="420"/>
      <c r="AM381" s="420"/>
      <c r="AN381" s="420"/>
      <c r="AO381" s="420"/>
      <c r="AP381" s="420"/>
      <c r="AQ381" s="420"/>
    </row>
    <row r="382" spans="1:43" x14ac:dyDescent="0.2">
      <c r="A382" s="415"/>
      <c r="B382" s="415"/>
      <c r="C382" s="420"/>
      <c r="D382" s="422"/>
      <c r="E382" s="419"/>
      <c r="F382" s="419"/>
      <c r="G382" s="420"/>
      <c r="H382" s="420"/>
      <c r="I382" s="420"/>
      <c r="J382" s="420"/>
      <c r="K382" s="420"/>
      <c r="L382" s="420"/>
      <c r="M382" s="420"/>
      <c r="N382" s="420"/>
      <c r="O382" s="420"/>
      <c r="P382" s="420"/>
      <c r="Q382" s="420"/>
      <c r="R382" s="420"/>
      <c r="S382" s="420"/>
      <c r="T382" s="420"/>
      <c r="U382" s="420"/>
      <c r="V382" s="420"/>
      <c r="W382" s="420"/>
      <c r="X382" s="420"/>
      <c r="Y382" s="420"/>
      <c r="Z382" s="420"/>
      <c r="AA382" s="420"/>
      <c r="AB382" s="420"/>
      <c r="AC382" s="420"/>
      <c r="AD382" s="420"/>
      <c r="AE382" s="420"/>
      <c r="AF382" s="420"/>
      <c r="AG382" s="420"/>
      <c r="AH382" s="420"/>
      <c r="AI382" s="420"/>
      <c r="AJ382" s="420"/>
      <c r="AK382" s="420"/>
      <c r="AL382" s="420"/>
      <c r="AM382" s="420"/>
      <c r="AN382" s="420"/>
      <c r="AO382" s="420"/>
      <c r="AP382" s="420"/>
      <c r="AQ382" s="420"/>
    </row>
    <row r="383" spans="1:43" x14ac:dyDescent="0.2">
      <c r="A383" s="415"/>
      <c r="B383" s="415"/>
      <c r="C383" s="420"/>
      <c r="D383" s="422"/>
      <c r="E383" s="419"/>
      <c r="F383" s="419"/>
      <c r="G383" s="420"/>
      <c r="H383" s="420"/>
      <c r="I383" s="420"/>
      <c r="J383" s="420"/>
      <c r="K383" s="420"/>
      <c r="L383" s="420"/>
      <c r="M383" s="420"/>
      <c r="N383" s="420"/>
      <c r="O383" s="420"/>
      <c r="P383" s="420"/>
      <c r="Q383" s="420"/>
      <c r="R383" s="420"/>
      <c r="S383" s="420"/>
      <c r="T383" s="420"/>
      <c r="U383" s="420"/>
      <c r="V383" s="420"/>
      <c r="W383" s="420"/>
      <c r="X383" s="420"/>
      <c r="Y383" s="420"/>
      <c r="Z383" s="420"/>
      <c r="AA383" s="420"/>
      <c r="AB383" s="420"/>
      <c r="AC383" s="420"/>
      <c r="AD383" s="420"/>
      <c r="AE383" s="420"/>
      <c r="AF383" s="420"/>
      <c r="AG383" s="420"/>
      <c r="AH383" s="420"/>
      <c r="AI383" s="420"/>
      <c r="AJ383" s="420"/>
      <c r="AK383" s="420"/>
      <c r="AL383" s="420"/>
      <c r="AM383" s="420"/>
      <c r="AN383" s="420"/>
      <c r="AO383" s="420"/>
      <c r="AP383" s="420"/>
      <c r="AQ383" s="420"/>
    </row>
    <row r="384" spans="1:43" x14ac:dyDescent="0.2">
      <c r="A384" s="415"/>
      <c r="B384" s="415"/>
      <c r="C384" s="420"/>
      <c r="D384" s="422"/>
      <c r="E384" s="419"/>
      <c r="F384" s="419"/>
      <c r="G384" s="420"/>
      <c r="H384" s="420"/>
      <c r="I384" s="420"/>
      <c r="J384" s="420"/>
      <c r="K384" s="420"/>
      <c r="L384" s="420"/>
      <c r="M384" s="420"/>
      <c r="N384" s="420"/>
      <c r="O384" s="420"/>
      <c r="P384" s="420"/>
      <c r="Q384" s="420"/>
      <c r="R384" s="420"/>
      <c r="S384" s="420"/>
      <c r="T384" s="420"/>
      <c r="U384" s="420"/>
      <c r="V384" s="420"/>
      <c r="W384" s="420"/>
      <c r="X384" s="420"/>
      <c r="Y384" s="420"/>
      <c r="Z384" s="420"/>
      <c r="AA384" s="420"/>
      <c r="AB384" s="420"/>
      <c r="AC384" s="420"/>
      <c r="AD384" s="420"/>
      <c r="AE384" s="420"/>
      <c r="AF384" s="420"/>
      <c r="AG384" s="420"/>
      <c r="AH384" s="420"/>
      <c r="AI384" s="420"/>
      <c r="AJ384" s="420"/>
      <c r="AK384" s="420"/>
      <c r="AL384" s="420"/>
      <c r="AM384" s="420"/>
      <c r="AN384" s="420"/>
      <c r="AO384" s="420"/>
      <c r="AP384" s="420"/>
      <c r="AQ384" s="420"/>
    </row>
    <row r="385" spans="1:43" x14ac:dyDescent="0.2">
      <c r="A385" s="415"/>
      <c r="B385" s="415"/>
      <c r="C385" s="420"/>
      <c r="D385" s="422"/>
      <c r="E385" s="419"/>
      <c r="F385" s="419"/>
      <c r="G385" s="420"/>
      <c r="H385" s="420"/>
      <c r="I385" s="420"/>
      <c r="J385" s="420"/>
      <c r="K385" s="420"/>
      <c r="L385" s="420"/>
      <c r="M385" s="420"/>
      <c r="N385" s="420"/>
      <c r="O385" s="420"/>
      <c r="P385" s="420"/>
      <c r="Q385" s="420"/>
      <c r="R385" s="420"/>
      <c r="S385" s="420"/>
      <c r="T385" s="420"/>
      <c r="U385" s="420"/>
      <c r="V385" s="420"/>
      <c r="W385" s="420"/>
      <c r="X385" s="420"/>
      <c r="Y385" s="420"/>
      <c r="Z385" s="420"/>
      <c r="AA385" s="420"/>
      <c r="AB385" s="420"/>
      <c r="AC385" s="420"/>
      <c r="AD385" s="420"/>
      <c r="AE385" s="420"/>
      <c r="AF385" s="420"/>
      <c r="AG385" s="420"/>
      <c r="AH385" s="420"/>
      <c r="AI385" s="420"/>
      <c r="AJ385" s="420"/>
      <c r="AK385" s="420"/>
      <c r="AL385" s="420"/>
      <c r="AM385" s="420"/>
      <c r="AN385" s="420"/>
      <c r="AO385" s="420"/>
      <c r="AP385" s="420"/>
      <c r="AQ385" s="420"/>
    </row>
    <row r="386" spans="1:43" x14ac:dyDescent="0.2">
      <c r="A386" s="415"/>
      <c r="B386" s="415"/>
      <c r="C386" s="420"/>
      <c r="D386" s="422"/>
      <c r="E386" s="419"/>
      <c r="F386" s="419"/>
      <c r="G386" s="420"/>
      <c r="H386" s="420"/>
      <c r="I386" s="420"/>
      <c r="J386" s="420"/>
      <c r="K386" s="420"/>
      <c r="L386" s="420"/>
      <c r="M386" s="420"/>
      <c r="N386" s="420"/>
      <c r="O386" s="420"/>
      <c r="P386" s="420"/>
      <c r="Q386" s="420"/>
      <c r="R386" s="420"/>
      <c r="S386" s="420"/>
      <c r="T386" s="420"/>
      <c r="U386" s="420"/>
      <c r="V386" s="420"/>
      <c r="W386" s="420"/>
      <c r="X386" s="420"/>
      <c r="Y386" s="420"/>
      <c r="Z386" s="420"/>
      <c r="AA386" s="420"/>
      <c r="AB386" s="420"/>
      <c r="AC386" s="420"/>
      <c r="AD386" s="420"/>
      <c r="AE386" s="420"/>
      <c r="AF386" s="420"/>
      <c r="AG386" s="420"/>
      <c r="AH386" s="420"/>
      <c r="AI386" s="420"/>
      <c r="AJ386" s="420"/>
      <c r="AK386" s="420"/>
      <c r="AL386" s="420"/>
      <c r="AM386" s="420"/>
      <c r="AN386" s="420"/>
      <c r="AO386" s="420"/>
      <c r="AP386" s="420"/>
      <c r="AQ386" s="420"/>
    </row>
    <row r="387" spans="1:43" x14ac:dyDescent="0.2">
      <c r="A387" s="415"/>
      <c r="B387" s="415"/>
      <c r="C387" s="420"/>
      <c r="D387" s="422"/>
      <c r="E387" s="419"/>
      <c r="F387" s="419"/>
      <c r="G387" s="420"/>
      <c r="H387" s="420"/>
      <c r="I387" s="420"/>
      <c r="J387" s="420"/>
      <c r="K387" s="420"/>
      <c r="L387" s="420"/>
      <c r="M387" s="420"/>
      <c r="N387" s="420"/>
      <c r="O387" s="420"/>
      <c r="P387" s="420"/>
      <c r="Q387" s="420"/>
      <c r="R387" s="420"/>
      <c r="S387" s="420"/>
      <c r="T387" s="420"/>
      <c r="U387" s="420"/>
      <c r="V387" s="420"/>
      <c r="W387" s="420"/>
      <c r="X387" s="420"/>
      <c r="Y387" s="420"/>
      <c r="Z387" s="420"/>
      <c r="AA387" s="420"/>
      <c r="AB387" s="420"/>
      <c r="AC387" s="420"/>
      <c r="AD387" s="420"/>
      <c r="AE387" s="420"/>
      <c r="AF387" s="420"/>
      <c r="AG387" s="420"/>
      <c r="AH387" s="420"/>
      <c r="AI387" s="420"/>
      <c r="AJ387" s="420"/>
      <c r="AK387" s="420"/>
      <c r="AL387" s="420"/>
      <c r="AM387" s="420"/>
      <c r="AN387" s="420"/>
      <c r="AO387" s="420"/>
      <c r="AP387" s="420"/>
      <c r="AQ387" s="420"/>
    </row>
    <row r="388" spans="1:43" x14ac:dyDescent="0.2">
      <c r="A388" s="415"/>
      <c r="B388" s="415"/>
      <c r="C388" s="420"/>
      <c r="D388" s="422"/>
      <c r="E388" s="419"/>
      <c r="F388" s="419"/>
      <c r="G388" s="420"/>
      <c r="H388" s="420"/>
      <c r="I388" s="420"/>
      <c r="J388" s="420"/>
      <c r="K388" s="420"/>
      <c r="L388" s="420"/>
      <c r="M388" s="420"/>
      <c r="N388" s="420"/>
      <c r="O388" s="420"/>
      <c r="P388" s="420"/>
      <c r="Q388" s="420"/>
      <c r="R388" s="420"/>
      <c r="S388" s="420"/>
      <c r="T388" s="420"/>
      <c r="U388" s="420"/>
      <c r="V388" s="420"/>
      <c r="W388" s="420"/>
      <c r="X388" s="420"/>
      <c r="Y388" s="420"/>
      <c r="Z388" s="420"/>
      <c r="AA388" s="420"/>
      <c r="AB388" s="420"/>
      <c r="AC388" s="420"/>
      <c r="AD388" s="420"/>
      <c r="AE388" s="420"/>
      <c r="AF388" s="420"/>
      <c r="AG388" s="420"/>
      <c r="AH388" s="420"/>
      <c r="AI388" s="420"/>
      <c r="AJ388" s="420"/>
      <c r="AK388" s="420"/>
      <c r="AL388" s="420"/>
      <c r="AM388" s="420"/>
      <c r="AN388" s="420"/>
      <c r="AO388" s="420"/>
      <c r="AP388" s="420"/>
      <c r="AQ388" s="420"/>
    </row>
    <row r="389" spans="1:43" x14ac:dyDescent="0.2">
      <c r="A389" s="415"/>
      <c r="B389" s="415"/>
      <c r="C389" s="420"/>
      <c r="D389" s="422"/>
      <c r="E389" s="419"/>
      <c r="F389" s="419"/>
      <c r="G389" s="420"/>
      <c r="H389" s="420"/>
      <c r="I389" s="420"/>
      <c r="J389" s="420"/>
      <c r="K389" s="420"/>
      <c r="L389" s="420"/>
      <c r="M389" s="420"/>
      <c r="N389" s="420"/>
      <c r="O389" s="420"/>
      <c r="P389" s="420"/>
      <c r="Q389" s="420"/>
      <c r="R389" s="420"/>
      <c r="S389" s="420"/>
      <c r="T389" s="420"/>
      <c r="U389" s="420"/>
      <c r="V389" s="420"/>
      <c r="W389" s="420"/>
      <c r="X389" s="420"/>
      <c r="Y389" s="420"/>
      <c r="Z389" s="420"/>
      <c r="AA389" s="420"/>
      <c r="AB389" s="420"/>
      <c r="AC389" s="420"/>
      <c r="AD389" s="420"/>
      <c r="AE389" s="420"/>
      <c r="AF389" s="420"/>
      <c r="AG389" s="420"/>
      <c r="AH389" s="420"/>
      <c r="AI389" s="420"/>
      <c r="AJ389" s="420"/>
      <c r="AK389" s="420"/>
      <c r="AL389" s="420"/>
      <c r="AM389" s="420"/>
      <c r="AN389" s="420"/>
      <c r="AO389" s="420"/>
      <c r="AP389" s="420"/>
      <c r="AQ389" s="420"/>
    </row>
    <row r="390" spans="1:43" x14ac:dyDescent="0.2">
      <c r="A390" s="415"/>
      <c r="B390" s="415"/>
      <c r="C390" s="420"/>
      <c r="D390" s="422"/>
      <c r="E390" s="419"/>
      <c r="F390" s="419"/>
      <c r="G390" s="420"/>
      <c r="H390" s="420"/>
      <c r="I390" s="420"/>
      <c r="J390" s="420"/>
      <c r="K390" s="420"/>
      <c r="L390" s="420"/>
      <c r="M390" s="420"/>
      <c r="N390" s="420"/>
      <c r="O390" s="420"/>
      <c r="P390" s="420"/>
      <c r="Q390" s="420"/>
      <c r="R390" s="420"/>
      <c r="S390" s="420"/>
      <c r="T390" s="420"/>
      <c r="U390" s="420"/>
      <c r="V390" s="420"/>
      <c r="W390" s="420"/>
      <c r="X390" s="420"/>
      <c r="Y390" s="420"/>
      <c r="Z390" s="420"/>
      <c r="AA390" s="420"/>
      <c r="AB390" s="420"/>
      <c r="AC390" s="420"/>
      <c r="AD390" s="420"/>
      <c r="AE390" s="420"/>
      <c r="AF390" s="420"/>
      <c r="AG390" s="420"/>
      <c r="AH390" s="420"/>
      <c r="AI390" s="420"/>
      <c r="AJ390" s="420"/>
      <c r="AK390" s="420"/>
      <c r="AL390" s="420"/>
      <c r="AM390" s="420"/>
      <c r="AN390" s="420"/>
      <c r="AO390" s="420"/>
      <c r="AP390" s="420"/>
      <c r="AQ390" s="420"/>
    </row>
    <row r="391" spans="1:43" x14ac:dyDescent="0.2">
      <c r="A391" s="415"/>
      <c r="B391" s="415"/>
      <c r="C391" s="420"/>
      <c r="D391" s="422"/>
      <c r="E391" s="419"/>
      <c r="F391" s="419"/>
      <c r="G391" s="420"/>
      <c r="H391" s="420"/>
      <c r="I391" s="420"/>
      <c r="J391" s="420"/>
      <c r="K391" s="420"/>
      <c r="L391" s="420"/>
      <c r="M391" s="420"/>
      <c r="N391" s="420"/>
      <c r="O391" s="420"/>
      <c r="P391" s="420"/>
      <c r="Q391" s="420"/>
      <c r="R391" s="420"/>
      <c r="S391" s="420"/>
      <c r="T391" s="420"/>
      <c r="U391" s="420"/>
      <c r="V391" s="420"/>
      <c r="W391" s="420"/>
      <c r="X391" s="420"/>
      <c r="Y391" s="420"/>
      <c r="Z391" s="420"/>
      <c r="AA391" s="420"/>
      <c r="AB391" s="420"/>
      <c r="AC391" s="420"/>
      <c r="AD391" s="420"/>
      <c r="AE391" s="420"/>
      <c r="AF391" s="420"/>
      <c r="AG391" s="420"/>
      <c r="AH391" s="420"/>
      <c r="AI391" s="420"/>
      <c r="AJ391" s="420"/>
      <c r="AK391" s="420"/>
      <c r="AL391" s="420"/>
      <c r="AM391" s="420"/>
      <c r="AN391" s="420"/>
      <c r="AO391" s="420"/>
      <c r="AP391" s="420"/>
      <c r="AQ391" s="420"/>
    </row>
    <row r="392" spans="1:43" x14ac:dyDescent="0.2">
      <c r="A392" s="415"/>
      <c r="B392" s="415"/>
      <c r="C392" s="420"/>
      <c r="D392" s="422"/>
      <c r="E392" s="419"/>
      <c r="F392" s="419"/>
      <c r="G392" s="420"/>
      <c r="H392" s="420"/>
      <c r="I392" s="420"/>
      <c r="J392" s="420"/>
      <c r="K392" s="420"/>
      <c r="L392" s="420"/>
      <c r="M392" s="420"/>
      <c r="N392" s="420"/>
      <c r="O392" s="420"/>
      <c r="P392" s="420"/>
      <c r="Q392" s="420"/>
      <c r="R392" s="420"/>
      <c r="S392" s="420"/>
      <c r="T392" s="420"/>
      <c r="U392" s="420"/>
      <c r="V392" s="420"/>
      <c r="W392" s="420"/>
      <c r="X392" s="420"/>
      <c r="Y392" s="420"/>
      <c r="Z392" s="420"/>
      <c r="AA392" s="420"/>
      <c r="AB392" s="420"/>
      <c r="AC392" s="420"/>
      <c r="AD392" s="420"/>
      <c r="AE392" s="420"/>
      <c r="AF392" s="420"/>
      <c r="AG392" s="420"/>
      <c r="AH392" s="420"/>
      <c r="AI392" s="420"/>
      <c r="AJ392" s="420"/>
      <c r="AK392" s="420"/>
      <c r="AL392" s="420"/>
      <c r="AM392" s="420"/>
      <c r="AN392" s="420"/>
      <c r="AO392" s="420"/>
      <c r="AP392" s="420"/>
      <c r="AQ392" s="420"/>
    </row>
    <row r="393" spans="1:43" x14ac:dyDescent="0.2">
      <c r="A393" s="415"/>
      <c r="B393" s="415"/>
      <c r="C393" s="420"/>
      <c r="D393" s="422"/>
      <c r="E393" s="419"/>
      <c r="F393" s="419"/>
      <c r="G393" s="420"/>
      <c r="H393" s="420"/>
      <c r="I393" s="420"/>
      <c r="J393" s="420"/>
      <c r="K393" s="420"/>
      <c r="L393" s="420"/>
      <c r="M393" s="420"/>
      <c r="N393" s="420"/>
      <c r="O393" s="420"/>
      <c r="P393" s="420"/>
      <c r="Q393" s="420"/>
      <c r="R393" s="420"/>
      <c r="S393" s="420"/>
      <c r="T393" s="420"/>
      <c r="U393" s="420"/>
      <c r="V393" s="420"/>
      <c r="W393" s="420"/>
      <c r="X393" s="420"/>
      <c r="Y393" s="420"/>
      <c r="Z393" s="420"/>
      <c r="AA393" s="420"/>
      <c r="AB393" s="420"/>
      <c r="AC393" s="420"/>
      <c r="AD393" s="420"/>
      <c r="AE393" s="420"/>
      <c r="AF393" s="420"/>
      <c r="AG393" s="420"/>
      <c r="AH393" s="420"/>
      <c r="AI393" s="420"/>
      <c r="AJ393" s="420"/>
      <c r="AK393" s="420"/>
      <c r="AL393" s="420"/>
      <c r="AM393" s="420"/>
      <c r="AN393" s="420"/>
      <c r="AO393" s="420"/>
      <c r="AP393" s="420"/>
      <c r="AQ393" s="420"/>
    </row>
    <row r="394" spans="1:43" x14ac:dyDescent="0.2">
      <c r="A394" s="415"/>
      <c r="B394" s="415"/>
      <c r="C394" s="420"/>
      <c r="D394" s="422"/>
      <c r="E394" s="419"/>
      <c r="F394" s="419"/>
      <c r="G394" s="420"/>
      <c r="H394" s="420"/>
      <c r="I394" s="420"/>
      <c r="J394" s="420"/>
      <c r="K394" s="420"/>
      <c r="L394" s="420"/>
      <c r="M394" s="420"/>
      <c r="N394" s="420"/>
      <c r="O394" s="420"/>
      <c r="P394" s="420"/>
      <c r="Q394" s="420"/>
      <c r="R394" s="420"/>
      <c r="S394" s="420"/>
      <c r="T394" s="420"/>
      <c r="U394" s="420"/>
      <c r="V394" s="420"/>
      <c r="W394" s="420"/>
      <c r="X394" s="420"/>
      <c r="Y394" s="420"/>
      <c r="Z394" s="420"/>
      <c r="AA394" s="420"/>
      <c r="AB394" s="420"/>
      <c r="AC394" s="420"/>
      <c r="AD394" s="420"/>
      <c r="AE394" s="420"/>
      <c r="AF394" s="420"/>
      <c r="AG394" s="420"/>
      <c r="AH394" s="420"/>
      <c r="AI394" s="420"/>
      <c r="AJ394" s="420"/>
      <c r="AK394" s="420"/>
      <c r="AL394" s="420"/>
      <c r="AM394" s="420"/>
      <c r="AN394" s="420"/>
      <c r="AO394" s="420"/>
      <c r="AP394" s="420"/>
      <c r="AQ394" s="420"/>
    </row>
    <row r="395" spans="1:43" x14ac:dyDescent="0.2">
      <c r="A395" s="415"/>
      <c r="B395" s="415"/>
      <c r="C395" s="420"/>
      <c r="D395" s="422"/>
      <c r="E395" s="419"/>
      <c r="F395" s="419"/>
      <c r="G395" s="420"/>
      <c r="H395" s="420"/>
      <c r="I395" s="420"/>
      <c r="J395" s="420"/>
      <c r="K395" s="420"/>
      <c r="L395" s="420"/>
      <c r="M395" s="420"/>
      <c r="N395" s="420"/>
      <c r="O395" s="420"/>
      <c r="P395" s="420"/>
      <c r="Q395" s="420"/>
      <c r="R395" s="420"/>
      <c r="S395" s="420"/>
      <c r="T395" s="420"/>
      <c r="U395" s="420"/>
      <c r="V395" s="420"/>
      <c r="W395" s="420"/>
      <c r="X395" s="420"/>
      <c r="Y395" s="420"/>
      <c r="Z395" s="420"/>
      <c r="AA395" s="420"/>
      <c r="AB395" s="420"/>
      <c r="AC395" s="420"/>
      <c r="AD395" s="420"/>
      <c r="AE395" s="420"/>
      <c r="AF395" s="420"/>
      <c r="AG395" s="420"/>
      <c r="AH395" s="420"/>
      <c r="AI395" s="420"/>
      <c r="AJ395" s="420"/>
      <c r="AK395" s="420"/>
      <c r="AL395" s="420"/>
      <c r="AM395" s="420"/>
      <c r="AN395" s="420"/>
      <c r="AO395" s="420"/>
      <c r="AP395" s="420"/>
      <c r="AQ395" s="420"/>
    </row>
    <row r="396" spans="1:43" x14ac:dyDescent="0.2">
      <c r="A396" s="415"/>
      <c r="B396" s="415"/>
      <c r="C396" s="420"/>
      <c r="D396" s="422"/>
      <c r="E396" s="419"/>
      <c r="F396" s="419"/>
      <c r="G396" s="420"/>
      <c r="H396" s="420"/>
      <c r="I396" s="420"/>
      <c r="J396" s="420"/>
      <c r="K396" s="420"/>
      <c r="L396" s="420"/>
      <c r="M396" s="420"/>
      <c r="N396" s="420"/>
      <c r="O396" s="420"/>
      <c r="P396" s="420"/>
      <c r="Q396" s="420"/>
      <c r="R396" s="420"/>
      <c r="S396" s="420"/>
      <c r="T396" s="420"/>
      <c r="U396" s="420"/>
      <c r="V396" s="420"/>
      <c r="W396" s="420"/>
      <c r="X396" s="420"/>
      <c r="Y396" s="420"/>
      <c r="Z396" s="420"/>
      <c r="AA396" s="420"/>
      <c r="AB396" s="420"/>
      <c r="AC396" s="420"/>
      <c r="AD396" s="420"/>
      <c r="AE396" s="420"/>
      <c r="AF396" s="420"/>
      <c r="AG396" s="420"/>
      <c r="AH396" s="420"/>
      <c r="AI396" s="420"/>
      <c r="AJ396" s="420"/>
      <c r="AK396" s="420"/>
      <c r="AL396" s="420"/>
      <c r="AM396" s="420"/>
      <c r="AN396" s="420"/>
      <c r="AO396" s="420"/>
      <c r="AP396" s="420"/>
      <c r="AQ396" s="420"/>
    </row>
    <row r="397" spans="1:43" x14ac:dyDescent="0.2">
      <c r="A397" s="415"/>
      <c r="B397" s="415"/>
      <c r="C397" s="420"/>
      <c r="D397" s="422"/>
      <c r="E397" s="419"/>
      <c r="F397" s="419"/>
      <c r="G397" s="420"/>
      <c r="H397" s="420"/>
      <c r="I397" s="420"/>
      <c r="J397" s="420"/>
      <c r="K397" s="420"/>
      <c r="L397" s="420"/>
      <c r="M397" s="420"/>
      <c r="N397" s="420"/>
      <c r="O397" s="420"/>
      <c r="P397" s="420"/>
      <c r="Q397" s="420"/>
      <c r="R397" s="420"/>
      <c r="S397" s="420"/>
      <c r="T397" s="420"/>
      <c r="U397" s="420"/>
      <c r="V397" s="420"/>
      <c r="W397" s="420"/>
      <c r="X397" s="420"/>
      <c r="Y397" s="420"/>
      <c r="Z397" s="420"/>
      <c r="AA397" s="420"/>
      <c r="AB397" s="420"/>
      <c r="AC397" s="420"/>
      <c r="AD397" s="420"/>
      <c r="AE397" s="420"/>
      <c r="AF397" s="420"/>
      <c r="AG397" s="420"/>
      <c r="AH397" s="420"/>
      <c r="AI397" s="420"/>
      <c r="AJ397" s="420"/>
      <c r="AK397" s="420"/>
      <c r="AL397" s="420"/>
      <c r="AM397" s="420"/>
      <c r="AN397" s="420"/>
      <c r="AO397" s="420"/>
      <c r="AP397" s="420"/>
      <c r="AQ397" s="420"/>
    </row>
    <row r="398" spans="1:43" x14ac:dyDescent="0.2">
      <c r="A398" s="415"/>
      <c r="B398" s="415"/>
      <c r="C398" s="420"/>
      <c r="D398" s="422"/>
      <c r="E398" s="419"/>
      <c r="F398" s="419"/>
      <c r="G398" s="420"/>
      <c r="H398" s="420"/>
      <c r="I398" s="420"/>
      <c r="J398" s="420"/>
      <c r="K398" s="420"/>
      <c r="L398" s="420"/>
      <c r="M398" s="420"/>
      <c r="N398" s="420"/>
      <c r="O398" s="420"/>
      <c r="P398" s="420"/>
      <c r="Q398" s="420"/>
      <c r="R398" s="420"/>
      <c r="S398" s="420"/>
      <c r="T398" s="420"/>
      <c r="U398" s="420"/>
      <c r="V398" s="420"/>
      <c r="W398" s="420"/>
      <c r="X398" s="420"/>
      <c r="Y398" s="420"/>
      <c r="Z398" s="420"/>
      <c r="AA398" s="420"/>
      <c r="AB398" s="420"/>
      <c r="AC398" s="420"/>
      <c r="AD398" s="420"/>
      <c r="AE398" s="420"/>
      <c r="AF398" s="420"/>
      <c r="AG398" s="420"/>
      <c r="AH398" s="420"/>
      <c r="AI398" s="420"/>
      <c r="AJ398" s="420"/>
      <c r="AK398" s="420"/>
      <c r="AL398" s="420"/>
      <c r="AM398" s="420"/>
      <c r="AN398" s="420"/>
      <c r="AO398" s="420"/>
      <c r="AP398" s="420"/>
      <c r="AQ398" s="420"/>
    </row>
    <row r="399" spans="1:43" x14ac:dyDescent="0.2">
      <c r="A399" s="415"/>
      <c r="B399" s="415"/>
      <c r="C399" s="420"/>
      <c r="D399" s="422"/>
      <c r="E399" s="419"/>
      <c r="F399" s="419"/>
      <c r="G399" s="420"/>
      <c r="H399" s="420"/>
      <c r="I399" s="420"/>
      <c r="J399" s="420"/>
      <c r="K399" s="420"/>
      <c r="L399" s="420"/>
      <c r="M399" s="420"/>
      <c r="N399" s="420"/>
      <c r="O399" s="420"/>
      <c r="P399" s="420"/>
      <c r="Q399" s="420"/>
      <c r="R399" s="420"/>
      <c r="S399" s="420"/>
      <c r="T399" s="420"/>
      <c r="U399" s="420"/>
      <c r="V399" s="420"/>
      <c r="W399" s="420"/>
      <c r="X399" s="420"/>
      <c r="Y399" s="420"/>
      <c r="Z399" s="420"/>
      <c r="AA399" s="420"/>
      <c r="AB399" s="420"/>
      <c r="AC399" s="420"/>
      <c r="AD399" s="420"/>
      <c r="AE399" s="420"/>
      <c r="AF399" s="420"/>
      <c r="AG399" s="420"/>
      <c r="AH399" s="420"/>
      <c r="AI399" s="420"/>
      <c r="AJ399" s="420"/>
      <c r="AK399" s="420"/>
      <c r="AL399" s="420"/>
      <c r="AM399" s="420"/>
      <c r="AN399" s="420"/>
      <c r="AO399" s="420"/>
      <c r="AP399" s="420"/>
      <c r="AQ399" s="420"/>
    </row>
    <row r="400" spans="1:43" x14ac:dyDescent="0.2">
      <c r="A400" s="415"/>
      <c r="B400" s="415"/>
      <c r="C400" s="420"/>
      <c r="D400" s="422"/>
      <c r="E400" s="419"/>
      <c r="F400" s="419"/>
      <c r="G400" s="420"/>
      <c r="H400" s="420"/>
      <c r="I400" s="420"/>
      <c r="J400" s="420"/>
      <c r="K400" s="420"/>
      <c r="L400" s="420"/>
      <c r="M400" s="420"/>
      <c r="N400" s="420"/>
      <c r="O400" s="420"/>
      <c r="P400" s="420"/>
      <c r="Q400" s="420"/>
      <c r="R400" s="420"/>
      <c r="S400" s="420"/>
      <c r="T400" s="420"/>
      <c r="U400" s="420"/>
      <c r="V400" s="420"/>
      <c r="W400" s="420"/>
      <c r="X400" s="420"/>
      <c r="Y400" s="420"/>
      <c r="Z400" s="420"/>
      <c r="AA400" s="420"/>
      <c r="AB400" s="420"/>
      <c r="AC400" s="420"/>
      <c r="AD400" s="420"/>
      <c r="AE400" s="420"/>
      <c r="AF400" s="420"/>
      <c r="AG400" s="420"/>
      <c r="AH400" s="420"/>
      <c r="AI400" s="420"/>
      <c r="AJ400" s="420"/>
      <c r="AK400" s="420"/>
      <c r="AL400" s="420"/>
      <c r="AM400" s="420"/>
      <c r="AN400" s="420"/>
      <c r="AO400" s="420"/>
      <c r="AP400" s="420"/>
      <c r="AQ400" s="420"/>
    </row>
    <row r="401" spans="1:43" x14ac:dyDescent="0.2">
      <c r="A401" s="415"/>
      <c r="B401" s="415"/>
      <c r="C401" s="420"/>
      <c r="D401" s="422"/>
      <c r="E401" s="419"/>
      <c r="F401" s="419"/>
      <c r="G401" s="420"/>
      <c r="H401" s="420"/>
      <c r="I401" s="420"/>
      <c r="J401" s="420"/>
      <c r="K401" s="420"/>
      <c r="L401" s="420"/>
      <c r="M401" s="420"/>
      <c r="N401" s="420"/>
      <c r="O401" s="420"/>
      <c r="P401" s="420"/>
      <c r="Q401" s="420"/>
      <c r="R401" s="420"/>
      <c r="S401" s="420"/>
      <c r="T401" s="420"/>
      <c r="U401" s="420"/>
      <c r="V401" s="420"/>
      <c r="W401" s="420"/>
      <c r="X401" s="420"/>
      <c r="Y401" s="420"/>
      <c r="Z401" s="420"/>
      <c r="AA401" s="420"/>
      <c r="AB401" s="420"/>
      <c r="AC401" s="420"/>
      <c r="AD401" s="420"/>
      <c r="AE401" s="420"/>
      <c r="AF401" s="420"/>
      <c r="AG401" s="420"/>
      <c r="AH401" s="420"/>
      <c r="AI401" s="420"/>
      <c r="AJ401" s="420"/>
      <c r="AK401" s="420"/>
      <c r="AL401" s="420"/>
      <c r="AM401" s="420"/>
      <c r="AN401" s="420"/>
      <c r="AO401" s="420"/>
      <c r="AP401" s="420"/>
      <c r="AQ401" s="420"/>
    </row>
    <row r="402" spans="1:43" x14ac:dyDescent="0.2">
      <c r="A402" s="415"/>
      <c r="B402" s="415"/>
      <c r="C402" s="420"/>
      <c r="D402" s="422"/>
      <c r="E402" s="419"/>
      <c r="F402" s="419"/>
      <c r="G402" s="420"/>
      <c r="H402" s="420"/>
      <c r="I402" s="420"/>
      <c r="J402" s="420"/>
      <c r="K402" s="420"/>
      <c r="L402" s="420"/>
      <c r="M402" s="420"/>
      <c r="N402" s="420"/>
      <c r="O402" s="420"/>
      <c r="P402" s="420"/>
      <c r="Q402" s="420"/>
      <c r="R402" s="420"/>
      <c r="S402" s="420"/>
      <c r="T402" s="420"/>
      <c r="U402" s="420"/>
      <c r="V402" s="420"/>
      <c r="W402" s="420"/>
      <c r="X402" s="420"/>
      <c r="Y402" s="420"/>
      <c r="Z402" s="420"/>
      <c r="AA402" s="420"/>
      <c r="AB402" s="420"/>
      <c r="AC402" s="420"/>
      <c r="AD402" s="420"/>
      <c r="AE402" s="420"/>
      <c r="AF402" s="420"/>
      <c r="AG402" s="420"/>
      <c r="AH402" s="420"/>
      <c r="AI402" s="420"/>
      <c r="AJ402" s="420"/>
      <c r="AK402" s="420"/>
      <c r="AL402" s="420"/>
      <c r="AM402" s="420"/>
      <c r="AN402" s="420"/>
      <c r="AO402" s="420"/>
      <c r="AP402" s="420"/>
      <c r="AQ402" s="420"/>
    </row>
    <row r="403" spans="1:43" x14ac:dyDescent="0.2">
      <c r="A403" s="415"/>
      <c r="B403" s="415"/>
      <c r="C403" s="420"/>
      <c r="D403" s="422"/>
      <c r="E403" s="419"/>
      <c r="F403" s="419"/>
      <c r="G403" s="420"/>
      <c r="H403" s="420"/>
      <c r="I403" s="420"/>
      <c r="J403" s="420"/>
      <c r="K403" s="420"/>
      <c r="L403" s="420"/>
      <c r="M403" s="420"/>
      <c r="N403" s="420"/>
      <c r="O403" s="420"/>
      <c r="P403" s="420"/>
      <c r="Q403" s="420"/>
      <c r="R403" s="420"/>
      <c r="S403" s="420"/>
      <c r="T403" s="420"/>
      <c r="U403" s="420"/>
      <c r="V403" s="420"/>
      <c r="W403" s="420"/>
      <c r="X403" s="420"/>
      <c r="Y403" s="420"/>
      <c r="Z403" s="420"/>
      <c r="AA403" s="420"/>
      <c r="AB403" s="420"/>
      <c r="AC403" s="420"/>
      <c r="AD403" s="420"/>
      <c r="AE403" s="420"/>
      <c r="AF403" s="420"/>
      <c r="AG403" s="420"/>
      <c r="AH403" s="420"/>
      <c r="AI403" s="420"/>
      <c r="AJ403" s="420"/>
      <c r="AK403" s="420"/>
      <c r="AL403" s="420"/>
      <c r="AM403" s="420"/>
      <c r="AN403" s="420"/>
      <c r="AO403" s="420"/>
      <c r="AP403" s="420"/>
      <c r="AQ403" s="420"/>
    </row>
    <row r="404" spans="1:43" x14ac:dyDescent="0.2">
      <c r="A404" s="415"/>
      <c r="B404" s="415"/>
      <c r="C404" s="420"/>
      <c r="D404" s="422"/>
      <c r="E404" s="419"/>
      <c r="F404" s="419"/>
      <c r="G404" s="420"/>
      <c r="H404" s="420"/>
      <c r="I404" s="420"/>
      <c r="J404" s="420"/>
      <c r="K404" s="420"/>
      <c r="L404" s="420"/>
      <c r="M404" s="420"/>
      <c r="N404" s="420"/>
      <c r="O404" s="420"/>
      <c r="P404" s="420"/>
      <c r="Q404" s="420"/>
      <c r="R404" s="420"/>
      <c r="S404" s="420"/>
      <c r="T404" s="420"/>
      <c r="U404" s="420"/>
      <c r="V404" s="420"/>
      <c r="W404" s="420"/>
      <c r="X404" s="420"/>
      <c r="Y404" s="420"/>
      <c r="Z404" s="420"/>
      <c r="AA404" s="420"/>
      <c r="AB404" s="420"/>
      <c r="AC404" s="420"/>
      <c r="AD404" s="420"/>
      <c r="AE404" s="420"/>
      <c r="AF404" s="420"/>
      <c r="AG404" s="420"/>
      <c r="AH404" s="420"/>
      <c r="AI404" s="420"/>
      <c r="AJ404" s="420"/>
      <c r="AK404" s="420"/>
      <c r="AL404" s="420"/>
      <c r="AM404" s="420"/>
      <c r="AN404" s="420"/>
      <c r="AO404" s="420"/>
      <c r="AP404" s="420"/>
      <c r="AQ404" s="420"/>
    </row>
    <row r="405" spans="1:43" x14ac:dyDescent="0.2">
      <c r="A405" s="415"/>
      <c r="B405" s="415"/>
      <c r="C405" s="420"/>
      <c r="D405" s="422"/>
      <c r="E405" s="419"/>
      <c r="F405" s="419"/>
      <c r="G405" s="420"/>
      <c r="H405" s="420"/>
      <c r="I405" s="420"/>
      <c r="J405" s="420"/>
      <c r="K405" s="420"/>
      <c r="L405" s="420"/>
      <c r="M405" s="420"/>
      <c r="N405" s="420"/>
      <c r="O405" s="420"/>
      <c r="P405" s="420"/>
      <c r="Q405" s="420"/>
      <c r="R405" s="420"/>
      <c r="S405" s="420"/>
      <c r="T405" s="420"/>
      <c r="U405" s="420"/>
      <c r="V405" s="420"/>
      <c r="W405" s="420"/>
      <c r="X405" s="420"/>
      <c r="Y405" s="420"/>
      <c r="Z405" s="420"/>
      <c r="AA405" s="420"/>
      <c r="AB405" s="420"/>
      <c r="AC405" s="420"/>
      <c r="AD405" s="420"/>
      <c r="AE405" s="420"/>
      <c r="AF405" s="420"/>
      <c r="AG405" s="420"/>
      <c r="AH405" s="420"/>
      <c r="AI405" s="420"/>
      <c r="AJ405" s="420"/>
      <c r="AK405" s="420"/>
      <c r="AL405" s="420"/>
      <c r="AM405" s="420"/>
      <c r="AN405" s="420"/>
      <c r="AO405" s="420"/>
      <c r="AP405" s="420"/>
      <c r="AQ405" s="420"/>
    </row>
    <row r="406" spans="1:43" x14ac:dyDescent="0.2">
      <c r="A406" s="415"/>
      <c r="B406" s="415"/>
      <c r="C406" s="420"/>
      <c r="D406" s="422"/>
      <c r="E406" s="419"/>
      <c r="F406" s="419"/>
      <c r="G406" s="420"/>
      <c r="H406" s="420"/>
      <c r="I406" s="420"/>
      <c r="J406" s="420"/>
      <c r="K406" s="420"/>
      <c r="L406" s="420"/>
      <c r="M406" s="420"/>
      <c r="N406" s="420"/>
      <c r="O406" s="420"/>
      <c r="P406" s="420"/>
      <c r="Q406" s="420"/>
      <c r="R406" s="420"/>
      <c r="S406" s="420"/>
      <c r="T406" s="420"/>
      <c r="U406" s="420"/>
      <c r="V406" s="420"/>
      <c r="W406" s="420"/>
      <c r="X406" s="420"/>
      <c r="Y406" s="420"/>
      <c r="Z406" s="420"/>
      <c r="AA406" s="420"/>
      <c r="AB406" s="420"/>
      <c r="AC406" s="420"/>
      <c r="AD406" s="420"/>
      <c r="AE406" s="420"/>
      <c r="AF406" s="420"/>
      <c r="AG406" s="420"/>
      <c r="AH406" s="420"/>
      <c r="AI406" s="420"/>
      <c r="AJ406" s="420"/>
      <c r="AK406" s="420"/>
      <c r="AL406" s="420"/>
      <c r="AM406" s="420"/>
      <c r="AN406" s="420"/>
      <c r="AO406" s="420"/>
      <c r="AP406" s="420"/>
      <c r="AQ406" s="420"/>
    </row>
    <row r="407" spans="1:43" x14ac:dyDescent="0.2">
      <c r="A407" s="415"/>
      <c r="B407" s="415"/>
      <c r="C407" s="420"/>
      <c r="D407" s="422"/>
      <c r="E407" s="419"/>
      <c r="F407" s="419"/>
      <c r="G407" s="420"/>
      <c r="H407" s="420"/>
      <c r="I407" s="420"/>
      <c r="J407" s="420"/>
      <c r="K407" s="420"/>
      <c r="L407" s="420"/>
      <c r="M407" s="420"/>
      <c r="N407" s="420"/>
      <c r="O407" s="420"/>
      <c r="P407" s="420"/>
      <c r="Q407" s="420"/>
      <c r="R407" s="420"/>
      <c r="S407" s="420"/>
      <c r="T407" s="420"/>
      <c r="U407" s="420"/>
      <c r="V407" s="420"/>
      <c r="W407" s="420"/>
      <c r="X407" s="420"/>
      <c r="Y407" s="420"/>
      <c r="Z407" s="420"/>
      <c r="AA407" s="420"/>
      <c r="AB407" s="420"/>
      <c r="AC407" s="420"/>
      <c r="AD407" s="420"/>
      <c r="AE407" s="420"/>
      <c r="AF407" s="420"/>
      <c r="AG407" s="420"/>
      <c r="AH407" s="420"/>
      <c r="AI407" s="420"/>
      <c r="AJ407" s="420"/>
      <c r="AK407" s="420"/>
      <c r="AL407" s="420"/>
      <c r="AM407" s="420"/>
      <c r="AN407" s="420"/>
      <c r="AO407" s="420"/>
      <c r="AP407" s="420"/>
      <c r="AQ407" s="420"/>
    </row>
    <row r="408" spans="1:43" x14ac:dyDescent="0.2">
      <c r="A408" s="415"/>
      <c r="B408" s="415"/>
      <c r="C408" s="420"/>
      <c r="D408" s="422"/>
      <c r="E408" s="419"/>
      <c r="F408" s="419"/>
      <c r="G408" s="420"/>
      <c r="H408" s="420"/>
      <c r="I408" s="420"/>
      <c r="J408" s="420"/>
      <c r="K408" s="420"/>
      <c r="L408" s="420"/>
      <c r="M408" s="420"/>
      <c r="N408" s="420"/>
      <c r="O408" s="420"/>
      <c r="P408" s="420"/>
      <c r="Q408" s="420"/>
      <c r="R408" s="420"/>
      <c r="S408" s="420"/>
      <c r="T408" s="420"/>
      <c r="U408" s="420"/>
      <c r="V408" s="420"/>
      <c r="W408" s="420"/>
      <c r="X408" s="420"/>
      <c r="Y408" s="420"/>
      <c r="Z408" s="420"/>
      <c r="AA408" s="420"/>
      <c r="AB408" s="420"/>
      <c r="AC408" s="420"/>
      <c r="AD408" s="420"/>
      <c r="AE408" s="420"/>
      <c r="AF408" s="420"/>
      <c r="AG408" s="420"/>
      <c r="AH408" s="420"/>
      <c r="AI408" s="420"/>
      <c r="AJ408" s="420"/>
      <c r="AK408" s="420"/>
      <c r="AL408" s="420"/>
      <c r="AM408" s="420"/>
      <c r="AN408" s="420"/>
      <c r="AO408" s="420"/>
      <c r="AP408" s="420"/>
      <c r="AQ408" s="420"/>
    </row>
    <row r="409" spans="1:43" x14ac:dyDescent="0.2">
      <c r="A409" s="415"/>
      <c r="B409" s="415"/>
      <c r="C409" s="420"/>
      <c r="D409" s="422"/>
      <c r="E409" s="419"/>
      <c r="F409" s="419"/>
      <c r="G409" s="420"/>
      <c r="H409" s="420"/>
      <c r="I409" s="420"/>
      <c r="J409" s="420"/>
      <c r="K409" s="420"/>
      <c r="L409" s="420"/>
      <c r="M409" s="420"/>
      <c r="N409" s="420"/>
      <c r="O409" s="420"/>
      <c r="P409" s="420"/>
      <c r="Q409" s="420"/>
      <c r="R409" s="420"/>
      <c r="S409" s="420"/>
      <c r="T409" s="420"/>
      <c r="U409" s="420"/>
      <c r="V409" s="420"/>
      <c r="W409" s="420"/>
      <c r="X409" s="420"/>
      <c r="Y409" s="420"/>
      <c r="Z409" s="420"/>
      <c r="AA409" s="420"/>
      <c r="AB409" s="420"/>
      <c r="AC409" s="420"/>
      <c r="AD409" s="420"/>
      <c r="AE409" s="420"/>
      <c r="AF409" s="420"/>
      <c r="AG409" s="420"/>
      <c r="AH409" s="420"/>
      <c r="AI409" s="420"/>
      <c r="AJ409" s="420"/>
      <c r="AK409" s="420"/>
      <c r="AL409" s="420"/>
      <c r="AM409" s="420"/>
      <c r="AN409" s="420"/>
      <c r="AO409" s="420"/>
      <c r="AP409" s="420"/>
      <c r="AQ409" s="420"/>
    </row>
    <row r="410" spans="1:43" x14ac:dyDescent="0.2">
      <c r="A410" s="415"/>
      <c r="B410" s="415"/>
      <c r="C410" s="420"/>
      <c r="D410" s="422"/>
      <c r="E410" s="419"/>
      <c r="F410" s="419"/>
      <c r="G410" s="420"/>
      <c r="H410" s="420"/>
      <c r="I410" s="420"/>
      <c r="J410" s="420"/>
      <c r="K410" s="420"/>
      <c r="L410" s="420"/>
      <c r="M410" s="420"/>
      <c r="N410" s="420"/>
      <c r="O410" s="420"/>
      <c r="P410" s="420"/>
      <c r="Q410" s="420"/>
      <c r="R410" s="420"/>
      <c r="S410" s="420"/>
      <c r="T410" s="420"/>
      <c r="U410" s="420"/>
      <c r="V410" s="420"/>
      <c r="W410" s="420"/>
      <c r="X410" s="420"/>
      <c r="Y410" s="420"/>
      <c r="Z410" s="420"/>
      <c r="AA410" s="420"/>
      <c r="AB410" s="420"/>
      <c r="AC410" s="420"/>
      <c r="AD410" s="420"/>
      <c r="AE410" s="420"/>
      <c r="AF410" s="420"/>
      <c r="AG410" s="420"/>
      <c r="AH410" s="420"/>
      <c r="AI410" s="420"/>
      <c r="AJ410" s="420"/>
      <c r="AK410" s="420"/>
      <c r="AL410" s="420"/>
      <c r="AM410" s="420"/>
      <c r="AN410" s="420"/>
      <c r="AO410" s="420"/>
      <c r="AP410" s="420"/>
      <c r="AQ410" s="420"/>
    </row>
    <row r="411" spans="1:43" x14ac:dyDescent="0.2">
      <c r="A411" s="415"/>
      <c r="B411" s="415"/>
      <c r="C411" s="420"/>
      <c r="D411" s="422"/>
      <c r="E411" s="419"/>
      <c r="F411" s="419"/>
      <c r="G411" s="420"/>
      <c r="H411" s="420"/>
      <c r="I411" s="420"/>
      <c r="J411" s="420"/>
      <c r="K411" s="420"/>
      <c r="L411" s="420"/>
      <c r="M411" s="420"/>
      <c r="N411" s="420"/>
      <c r="O411" s="420"/>
      <c r="P411" s="420"/>
      <c r="Q411" s="420"/>
      <c r="R411" s="420"/>
      <c r="S411" s="420"/>
      <c r="T411" s="420"/>
      <c r="U411" s="420"/>
      <c r="V411" s="420"/>
      <c r="W411" s="420"/>
      <c r="X411" s="420"/>
      <c r="Y411" s="420"/>
      <c r="Z411" s="420"/>
      <c r="AA411" s="420"/>
      <c r="AB411" s="420"/>
      <c r="AC411" s="420"/>
      <c r="AD411" s="420"/>
      <c r="AE411" s="420"/>
      <c r="AF411" s="420"/>
      <c r="AG411" s="420"/>
      <c r="AH411" s="420"/>
      <c r="AI411" s="420"/>
      <c r="AJ411" s="420"/>
      <c r="AK411" s="420"/>
      <c r="AL411" s="420"/>
      <c r="AM411" s="420"/>
      <c r="AN411" s="420"/>
      <c r="AO411" s="420"/>
      <c r="AP411" s="420"/>
      <c r="AQ411" s="420"/>
    </row>
    <row r="412" spans="1:43" x14ac:dyDescent="0.2">
      <c r="A412" s="415"/>
      <c r="B412" s="415"/>
      <c r="C412" s="420"/>
      <c r="D412" s="422"/>
      <c r="E412" s="419"/>
      <c r="F412" s="419"/>
      <c r="G412" s="420"/>
      <c r="H412" s="420"/>
      <c r="I412" s="420"/>
      <c r="J412" s="420"/>
      <c r="K412" s="420"/>
      <c r="L412" s="420"/>
      <c r="M412" s="420"/>
      <c r="N412" s="420"/>
      <c r="O412" s="420"/>
      <c r="P412" s="420"/>
      <c r="Q412" s="420"/>
      <c r="R412" s="420"/>
      <c r="S412" s="420"/>
      <c r="T412" s="420"/>
      <c r="U412" s="420"/>
      <c r="V412" s="420"/>
      <c r="W412" s="420"/>
      <c r="X412" s="420"/>
      <c r="Y412" s="420"/>
      <c r="Z412" s="420"/>
      <c r="AA412" s="420"/>
      <c r="AB412" s="420"/>
      <c r="AC412" s="420"/>
      <c r="AD412" s="420"/>
      <c r="AE412" s="420"/>
      <c r="AF412" s="420"/>
      <c r="AG412" s="420"/>
      <c r="AH412" s="420"/>
      <c r="AI412" s="420"/>
      <c r="AJ412" s="420"/>
      <c r="AK412" s="420"/>
      <c r="AL412" s="420"/>
      <c r="AM412" s="420"/>
      <c r="AN412" s="420"/>
      <c r="AO412" s="420"/>
      <c r="AP412" s="420"/>
      <c r="AQ412" s="420"/>
    </row>
    <row r="413" spans="1:43" x14ac:dyDescent="0.2">
      <c r="A413" s="415"/>
      <c r="B413" s="415"/>
      <c r="C413" s="420"/>
      <c r="D413" s="422"/>
      <c r="E413" s="419"/>
      <c r="F413" s="419"/>
      <c r="G413" s="420"/>
      <c r="H413" s="420"/>
      <c r="I413" s="420"/>
      <c r="J413" s="420"/>
      <c r="K413" s="420"/>
      <c r="L413" s="420"/>
      <c r="M413" s="420"/>
      <c r="N413" s="420"/>
      <c r="O413" s="420"/>
      <c r="P413" s="420"/>
      <c r="Q413" s="420"/>
      <c r="R413" s="420"/>
      <c r="S413" s="420"/>
      <c r="T413" s="420"/>
      <c r="U413" s="420"/>
      <c r="V413" s="420"/>
      <c r="W413" s="420"/>
      <c r="X413" s="420"/>
      <c r="Y413" s="420"/>
      <c r="Z413" s="420"/>
      <c r="AA413" s="420"/>
      <c r="AB413" s="420"/>
      <c r="AC413" s="420"/>
      <c r="AD413" s="420"/>
      <c r="AE413" s="420"/>
      <c r="AF413" s="420"/>
      <c r="AG413" s="420"/>
      <c r="AH413" s="420"/>
      <c r="AI413" s="420"/>
      <c r="AJ413" s="420"/>
      <c r="AK413" s="420"/>
      <c r="AL413" s="420"/>
      <c r="AM413" s="420"/>
      <c r="AN413" s="420"/>
      <c r="AO413" s="420"/>
      <c r="AP413" s="420"/>
      <c r="AQ413" s="420"/>
    </row>
    <row r="414" spans="1:43" x14ac:dyDescent="0.2">
      <c r="A414" s="415"/>
      <c r="B414" s="415"/>
      <c r="C414" s="420"/>
      <c r="D414" s="422"/>
      <c r="E414" s="419"/>
      <c r="F414" s="419"/>
      <c r="G414" s="420"/>
      <c r="H414" s="420"/>
      <c r="I414" s="420"/>
      <c r="J414" s="420"/>
      <c r="K414" s="420"/>
      <c r="L414" s="420"/>
      <c r="M414" s="420"/>
      <c r="N414" s="420"/>
      <c r="O414" s="420"/>
      <c r="P414" s="420"/>
      <c r="Q414" s="420"/>
      <c r="R414" s="420"/>
      <c r="S414" s="420"/>
      <c r="T414" s="420"/>
      <c r="U414" s="420"/>
      <c r="V414" s="420"/>
      <c r="W414" s="420"/>
      <c r="X414" s="420"/>
      <c r="Y414" s="420"/>
      <c r="Z414" s="420"/>
      <c r="AA414" s="420"/>
      <c r="AB414" s="420"/>
      <c r="AC414" s="420"/>
      <c r="AD414" s="420"/>
      <c r="AE414" s="420"/>
      <c r="AF414" s="420"/>
      <c r="AG414" s="420"/>
      <c r="AH414" s="420"/>
      <c r="AI414" s="420"/>
      <c r="AJ414" s="420"/>
      <c r="AK414" s="420"/>
      <c r="AL414" s="420"/>
      <c r="AM414" s="420"/>
      <c r="AN414" s="420"/>
      <c r="AO414" s="420"/>
      <c r="AP414" s="420"/>
      <c r="AQ414" s="420"/>
    </row>
    <row r="415" spans="1:43" x14ac:dyDescent="0.2">
      <c r="A415" s="415"/>
      <c r="B415" s="415"/>
      <c r="C415" s="420"/>
      <c r="D415" s="422"/>
      <c r="E415" s="419"/>
      <c r="F415" s="419"/>
      <c r="G415" s="420"/>
      <c r="H415" s="420"/>
      <c r="I415" s="420"/>
      <c r="J415" s="420"/>
      <c r="K415" s="420"/>
      <c r="L415" s="420"/>
      <c r="M415" s="420"/>
      <c r="N415" s="420"/>
      <c r="O415" s="420"/>
      <c r="P415" s="420"/>
      <c r="Q415" s="420"/>
      <c r="R415" s="420"/>
      <c r="S415" s="420"/>
      <c r="T415" s="420"/>
      <c r="U415" s="420"/>
      <c r="V415" s="420"/>
      <c r="W415" s="420"/>
      <c r="X415" s="420"/>
      <c r="Y415" s="420"/>
      <c r="Z415" s="420"/>
      <c r="AA415" s="420"/>
      <c r="AB415" s="420"/>
      <c r="AC415" s="420"/>
      <c r="AD415" s="420"/>
      <c r="AE415" s="420"/>
      <c r="AF415" s="420"/>
      <c r="AG415" s="420"/>
      <c r="AH415" s="420"/>
      <c r="AI415" s="420"/>
      <c r="AJ415" s="420"/>
      <c r="AK415" s="420"/>
      <c r="AL415" s="420"/>
      <c r="AM415" s="420"/>
      <c r="AN415" s="420"/>
      <c r="AO415" s="420"/>
      <c r="AP415" s="420"/>
      <c r="AQ415" s="420"/>
    </row>
    <row r="416" spans="1:43" x14ac:dyDescent="0.2">
      <c r="A416" s="415"/>
      <c r="B416" s="415"/>
      <c r="C416" s="420"/>
      <c r="D416" s="422"/>
      <c r="E416" s="419"/>
      <c r="F416" s="419"/>
      <c r="G416" s="420"/>
      <c r="H416" s="420"/>
      <c r="I416" s="420"/>
      <c r="J416" s="420"/>
      <c r="K416" s="420"/>
      <c r="L416" s="420"/>
      <c r="M416" s="420"/>
      <c r="N416" s="420"/>
      <c r="O416" s="420"/>
      <c r="P416" s="420"/>
      <c r="Q416" s="420"/>
      <c r="R416" s="420"/>
      <c r="S416" s="420"/>
      <c r="T416" s="420"/>
      <c r="U416" s="420"/>
      <c r="V416" s="420"/>
      <c r="W416" s="420"/>
      <c r="X416" s="420"/>
      <c r="Y416" s="420"/>
      <c r="Z416" s="420"/>
      <c r="AA416" s="420"/>
      <c r="AB416" s="420"/>
      <c r="AC416" s="420"/>
      <c r="AD416" s="420"/>
      <c r="AE416" s="420"/>
      <c r="AF416" s="420"/>
      <c r="AG416" s="420"/>
      <c r="AH416" s="420"/>
      <c r="AI416" s="420"/>
      <c r="AJ416" s="420"/>
      <c r="AK416" s="420"/>
      <c r="AL416" s="420"/>
      <c r="AM416" s="420"/>
      <c r="AN416" s="420"/>
      <c r="AO416" s="420"/>
      <c r="AP416" s="420"/>
      <c r="AQ416" s="420"/>
    </row>
    <row r="417" spans="1:43" x14ac:dyDescent="0.2">
      <c r="A417" s="415"/>
      <c r="B417" s="415"/>
      <c r="C417" s="420"/>
      <c r="D417" s="422"/>
      <c r="E417" s="419"/>
      <c r="F417" s="419"/>
      <c r="G417" s="420"/>
      <c r="H417" s="420"/>
      <c r="I417" s="420"/>
      <c r="J417" s="420"/>
      <c r="K417" s="420"/>
      <c r="L417" s="420"/>
      <c r="M417" s="420"/>
      <c r="N417" s="420"/>
      <c r="O417" s="420"/>
      <c r="P417" s="420"/>
      <c r="Q417" s="420"/>
      <c r="R417" s="420"/>
      <c r="S417" s="420"/>
      <c r="T417" s="420"/>
      <c r="U417" s="420"/>
      <c r="V417" s="420"/>
      <c r="W417" s="420"/>
      <c r="X417" s="420"/>
      <c r="Y417" s="420"/>
      <c r="Z417" s="420"/>
      <c r="AA417" s="420"/>
      <c r="AB417" s="420"/>
      <c r="AC417" s="420"/>
      <c r="AD417" s="420"/>
      <c r="AE417" s="420"/>
      <c r="AF417" s="420"/>
      <c r="AG417" s="420"/>
      <c r="AH417" s="420"/>
      <c r="AI417" s="420"/>
      <c r="AJ417" s="420"/>
      <c r="AK417" s="420"/>
      <c r="AL417" s="420"/>
      <c r="AM417" s="420"/>
      <c r="AN417" s="420"/>
      <c r="AO417" s="420"/>
      <c r="AP417" s="420"/>
      <c r="AQ417" s="420"/>
    </row>
    <row r="418" spans="1:43" x14ac:dyDescent="0.2">
      <c r="A418" s="415"/>
      <c r="B418" s="415"/>
      <c r="C418" s="420"/>
      <c r="D418" s="422"/>
      <c r="E418" s="419"/>
      <c r="F418" s="419"/>
      <c r="G418" s="420"/>
      <c r="H418" s="420"/>
      <c r="I418" s="420"/>
      <c r="J418" s="420"/>
      <c r="K418" s="420"/>
      <c r="L418" s="420"/>
      <c r="M418" s="420"/>
      <c r="N418" s="420"/>
      <c r="O418" s="420"/>
      <c r="P418" s="420"/>
      <c r="Q418" s="420"/>
      <c r="R418" s="420"/>
      <c r="S418" s="420"/>
      <c r="T418" s="420"/>
      <c r="U418" s="420"/>
      <c r="V418" s="420"/>
      <c r="W418" s="420"/>
      <c r="X418" s="420"/>
      <c r="Y418" s="420"/>
      <c r="Z418" s="420"/>
      <c r="AA418" s="420"/>
      <c r="AB418" s="420"/>
      <c r="AC418" s="420"/>
      <c r="AD418" s="420"/>
      <c r="AE418" s="420"/>
      <c r="AF418" s="420"/>
      <c r="AG418" s="420"/>
      <c r="AH418" s="420"/>
      <c r="AI418" s="420"/>
      <c r="AJ418" s="420"/>
      <c r="AK418" s="420"/>
      <c r="AL418" s="420"/>
      <c r="AM418" s="420"/>
      <c r="AN418" s="420"/>
      <c r="AO418" s="420"/>
      <c r="AP418" s="420"/>
      <c r="AQ418" s="420"/>
    </row>
    <row r="419" spans="1:43" x14ac:dyDescent="0.2">
      <c r="A419" s="415"/>
      <c r="B419" s="415"/>
      <c r="C419" s="420"/>
      <c r="D419" s="422"/>
      <c r="E419" s="419"/>
      <c r="F419" s="419"/>
      <c r="G419" s="420"/>
      <c r="H419" s="420"/>
      <c r="I419" s="420"/>
      <c r="J419" s="420"/>
      <c r="K419" s="420"/>
      <c r="L419" s="420"/>
      <c r="M419" s="420"/>
      <c r="N419" s="420"/>
      <c r="O419" s="420"/>
      <c r="P419" s="420"/>
      <c r="Q419" s="420"/>
      <c r="R419" s="420"/>
      <c r="S419" s="420"/>
      <c r="T419" s="420"/>
      <c r="U419" s="420"/>
      <c r="V419" s="420"/>
      <c r="W419" s="420"/>
      <c r="X419" s="420"/>
      <c r="Y419" s="420"/>
      <c r="Z419" s="420"/>
      <c r="AA419" s="420"/>
      <c r="AB419" s="420"/>
      <c r="AC419" s="420"/>
      <c r="AD419" s="420"/>
      <c r="AE419" s="420"/>
      <c r="AF419" s="420"/>
      <c r="AG419" s="420"/>
      <c r="AH419" s="420"/>
      <c r="AI419" s="420"/>
      <c r="AJ419" s="420"/>
      <c r="AK419" s="420"/>
      <c r="AL419" s="420"/>
      <c r="AM419" s="420"/>
      <c r="AN419" s="420"/>
      <c r="AO419" s="420"/>
      <c r="AP419" s="420"/>
      <c r="AQ419" s="420"/>
    </row>
    <row r="420" spans="1:43" x14ac:dyDescent="0.2">
      <c r="A420" s="415"/>
      <c r="B420" s="415"/>
      <c r="C420" s="420"/>
      <c r="D420" s="422"/>
      <c r="E420" s="419"/>
      <c r="F420" s="419"/>
      <c r="G420" s="420"/>
      <c r="H420" s="420"/>
      <c r="I420" s="420"/>
      <c r="J420" s="420"/>
      <c r="K420" s="420"/>
      <c r="L420" s="420"/>
      <c r="M420" s="420"/>
      <c r="N420" s="420"/>
      <c r="O420" s="420"/>
      <c r="P420" s="420"/>
      <c r="Q420" s="420"/>
      <c r="R420" s="420"/>
      <c r="S420" s="420"/>
      <c r="T420" s="420"/>
      <c r="U420" s="420"/>
      <c r="V420" s="420"/>
      <c r="W420" s="420"/>
      <c r="X420" s="420"/>
      <c r="Y420" s="420"/>
      <c r="Z420" s="420"/>
      <c r="AA420" s="420"/>
      <c r="AB420" s="420"/>
      <c r="AC420" s="420"/>
      <c r="AD420" s="420"/>
      <c r="AE420" s="420"/>
      <c r="AF420" s="420"/>
      <c r="AG420" s="420"/>
      <c r="AH420" s="420"/>
      <c r="AI420" s="420"/>
      <c r="AJ420" s="420"/>
      <c r="AK420" s="420"/>
      <c r="AL420" s="420"/>
      <c r="AM420" s="420"/>
      <c r="AN420" s="420"/>
      <c r="AO420" s="420"/>
      <c r="AP420" s="420"/>
      <c r="AQ420" s="420"/>
    </row>
    <row r="421" spans="1:43" x14ac:dyDescent="0.2">
      <c r="A421" s="415"/>
      <c r="B421" s="415"/>
      <c r="C421" s="420"/>
      <c r="D421" s="422"/>
      <c r="E421" s="419"/>
      <c r="F421" s="419"/>
      <c r="G421" s="420"/>
      <c r="H421" s="420"/>
      <c r="I421" s="420"/>
      <c r="J421" s="420"/>
      <c r="K421" s="420"/>
      <c r="L421" s="420"/>
      <c r="M421" s="420"/>
      <c r="N421" s="420"/>
      <c r="O421" s="420"/>
      <c r="P421" s="420"/>
      <c r="Q421" s="420"/>
      <c r="R421" s="420"/>
      <c r="S421" s="420"/>
      <c r="T421" s="420"/>
      <c r="U421" s="420"/>
      <c r="V421" s="420"/>
      <c r="W421" s="420"/>
      <c r="X421" s="420"/>
      <c r="Y421" s="420"/>
      <c r="Z421" s="420"/>
      <c r="AA421" s="420"/>
      <c r="AB421" s="420"/>
      <c r="AC421" s="420"/>
      <c r="AD421" s="420"/>
      <c r="AE421" s="420"/>
      <c r="AF421" s="420"/>
      <c r="AG421" s="420"/>
      <c r="AH421" s="420"/>
      <c r="AI421" s="420"/>
      <c r="AJ421" s="420"/>
      <c r="AK421" s="420"/>
      <c r="AL421" s="420"/>
      <c r="AM421" s="420"/>
      <c r="AN421" s="420"/>
      <c r="AO421" s="420"/>
      <c r="AP421" s="420"/>
      <c r="AQ421" s="420"/>
    </row>
    <row r="422" spans="1:43" x14ac:dyDescent="0.2">
      <c r="A422" s="415"/>
      <c r="B422" s="415"/>
      <c r="C422" s="420"/>
      <c r="D422" s="422"/>
      <c r="E422" s="419"/>
      <c r="F422" s="419"/>
      <c r="G422" s="420"/>
      <c r="H422" s="420"/>
      <c r="I422" s="420"/>
      <c r="J422" s="420"/>
      <c r="K422" s="420"/>
      <c r="L422" s="420"/>
      <c r="M422" s="420"/>
      <c r="N422" s="420"/>
      <c r="O422" s="420"/>
      <c r="P422" s="420"/>
      <c r="Q422" s="420"/>
      <c r="R422" s="420"/>
      <c r="S422" s="420"/>
      <c r="T422" s="420"/>
      <c r="U422" s="420"/>
      <c r="V422" s="420"/>
      <c r="W422" s="420"/>
      <c r="X422" s="420"/>
      <c r="Y422" s="420"/>
      <c r="Z422" s="420"/>
      <c r="AA422" s="420"/>
      <c r="AB422" s="420"/>
      <c r="AC422" s="420"/>
      <c r="AD422" s="420"/>
      <c r="AE422" s="420"/>
      <c r="AF422" s="420"/>
      <c r="AG422" s="420"/>
      <c r="AH422" s="420"/>
      <c r="AI422" s="420"/>
      <c r="AJ422" s="420"/>
      <c r="AK422" s="420"/>
      <c r="AL422" s="420"/>
      <c r="AM422" s="420"/>
      <c r="AN422" s="420"/>
      <c r="AO422" s="420"/>
      <c r="AP422" s="420"/>
      <c r="AQ422" s="420"/>
    </row>
    <row r="423" spans="1:43" x14ac:dyDescent="0.2">
      <c r="A423" s="415"/>
      <c r="B423" s="415"/>
      <c r="C423" s="420"/>
      <c r="D423" s="422"/>
      <c r="E423" s="419"/>
      <c r="F423" s="419"/>
      <c r="G423" s="420"/>
      <c r="H423" s="420"/>
      <c r="I423" s="420"/>
      <c r="J423" s="420"/>
      <c r="K423" s="420"/>
      <c r="L423" s="420"/>
      <c r="M423" s="420"/>
      <c r="N423" s="420"/>
      <c r="O423" s="420"/>
      <c r="P423" s="420"/>
      <c r="Q423" s="420"/>
      <c r="R423" s="420"/>
      <c r="S423" s="420"/>
      <c r="T423" s="420"/>
      <c r="U423" s="420"/>
      <c r="V423" s="420"/>
      <c r="W423" s="420"/>
      <c r="X423" s="420"/>
      <c r="Y423" s="420"/>
      <c r="Z423" s="420"/>
      <c r="AA423" s="420"/>
      <c r="AB423" s="420"/>
      <c r="AC423" s="420"/>
      <c r="AD423" s="420"/>
      <c r="AE423" s="420"/>
      <c r="AF423" s="420"/>
      <c r="AG423" s="420"/>
      <c r="AH423" s="420"/>
      <c r="AI423" s="420"/>
      <c r="AJ423" s="420"/>
      <c r="AK423" s="420"/>
      <c r="AL423" s="420"/>
      <c r="AM423" s="420"/>
      <c r="AN423" s="420"/>
      <c r="AO423" s="420"/>
      <c r="AP423" s="420"/>
      <c r="AQ423" s="420"/>
    </row>
    <row r="424" spans="1:43" x14ac:dyDescent="0.2">
      <c r="A424" s="415"/>
      <c r="B424" s="415"/>
      <c r="C424" s="420"/>
      <c r="D424" s="422"/>
      <c r="E424" s="419"/>
      <c r="F424" s="419"/>
      <c r="G424" s="420"/>
      <c r="H424" s="420"/>
      <c r="I424" s="420"/>
      <c r="J424" s="420"/>
      <c r="K424" s="420"/>
      <c r="L424" s="420"/>
      <c r="M424" s="420"/>
      <c r="N424" s="420"/>
      <c r="O424" s="420"/>
      <c r="P424" s="420"/>
      <c r="Q424" s="420"/>
      <c r="R424" s="420"/>
      <c r="S424" s="420"/>
      <c r="T424" s="420"/>
      <c r="U424" s="420"/>
      <c r="V424" s="420"/>
      <c r="W424" s="420"/>
      <c r="X424" s="420"/>
      <c r="Y424" s="420"/>
      <c r="Z424" s="420"/>
      <c r="AA424" s="420"/>
      <c r="AB424" s="420"/>
      <c r="AC424" s="420"/>
      <c r="AD424" s="420"/>
      <c r="AE424" s="420"/>
      <c r="AF424" s="420"/>
      <c r="AG424" s="420"/>
      <c r="AH424" s="420"/>
      <c r="AI424" s="420"/>
      <c r="AJ424" s="420"/>
      <c r="AK424" s="420"/>
      <c r="AL424" s="420"/>
      <c r="AM424" s="420"/>
      <c r="AN424" s="420"/>
      <c r="AO424" s="420"/>
      <c r="AP424" s="420"/>
      <c r="AQ424" s="420"/>
    </row>
    <row r="425" spans="1:43" x14ac:dyDescent="0.2">
      <c r="A425" s="415"/>
      <c r="B425" s="415"/>
      <c r="C425" s="420"/>
      <c r="D425" s="422"/>
      <c r="E425" s="419"/>
      <c r="F425" s="419"/>
      <c r="G425" s="420"/>
      <c r="H425" s="420"/>
      <c r="I425" s="420"/>
      <c r="J425" s="420"/>
      <c r="K425" s="420"/>
      <c r="L425" s="420"/>
      <c r="M425" s="420"/>
      <c r="N425" s="420"/>
      <c r="O425" s="420"/>
      <c r="P425" s="420"/>
      <c r="Q425" s="420"/>
      <c r="R425" s="420"/>
      <c r="S425" s="420"/>
      <c r="T425" s="420"/>
      <c r="U425" s="420"/>
      <c r="V425" s="420"/>
      <c r="W425" s="420"/>
      <c r="X425" s="420"/>
      <c r="Y425" s="420"/>
      <c r="Z425" s="420"/>
      <c r="AA425" s="420"/>
      <c r="AB425" s="420"/>
      <c r="AC425" s="420"/>
      <c r="AD425" s="420"/>
      <c r="AE425" s="420"/>
      <c r="AF425" s="420"/>
      <c r="AG425" s="420"/>
      <c r="AH425" s="420"/>
      <c r="AI425" s="420"/>
      <c r="AJ425" s="420"/>
      <c r="AK425" s="420"/>
      <c r="AL425" s="420"/>
      <c r="AM425" s="420"/>
      <c r="AN425" s="420"/>
      <c r="AO425" s="420"/>
      <c r="AP425" s="420"/>
      <c r="AQ425" s="420"/>
    </row>
    <row r="426" spans="1:43" x14ac:dyDescent="0.2">
      <c r="A426" s="415"/>
      <c r="B426" s="415"/>
      <c r="C426" s="420"/>
      <c r="D426" s="422"/>
      <c r="E426" s="419"/>
      <c r="F426" s="419"/>
      <c r="G426" s="420"/>
      <c r="H426" s="420"/>
      <c r="I426" s="420"/>
      <c r="J426" s="420"/>
      <c r="K426" s="420"/>
      <c r="L426" s="420"/>
      <c r="M426" s="420"/>
      <c r="N426" s="420"/>
      <c r="O426" s="420"/>
      <c r="P426" s="420"/>
      <c r="Q426" s="420"/>
      <c r="R426" s="420"/>
      <c r="S426" s="420"/>
      <c r="T426" s="420"/>
      <c r="U426" s="420"/>
      <c r="V426" s="420"/>
      <c r="W426" s="420"/>
      <c r="X426" s="420"/>
      <c r="Y426" s="420"/>
      <c r="Z426" s="420"/>
      <c r="AA426" s="420"/>
      <c r="AB426" s="420"/>
      <c r="AC426" s="420"/>
      <c r="AD426" s="420"/>
      <c r="AE426" s="420"/>
      <c r="AF426" s="420"/>
      <c r="AG426" s="420"/>
      <c r="AH426" s="420"/>
      <c r="AI426" s="420"/>
      <c r="AJ426" s="420"/>
      <c r="AK426" s="420"/>
      <c r="AL426" s="420"/>
      <c r="AM426" s="420"/>
      <c r="AN426" s="420"/>
      <c r="AO426" s="420"/>
      <c r="AP426" s="420"/>
      <c r="AQ426" s="420"/>
    </row>
    <row r="427" spans="1:43" x14ac:dyDescent="0.2">
      <c r="A427" s="415"/>
      <c r="B427" s="415"/>
      <c r="C427" s="420"/>
      <c r="D427" s="422"/>
      <c r="E427" s="419"/>
      <c r="F427" s="419"/>
      <c r="G427" s="420"/>
      <c r="H427" s="420"/>
      <c r="I427" s="420"/>
      <c r="J427" s="420"/>
      <c r="K427" s="420"/>
      <c r="L427" s="420"/>
      <c r="M427" s="420"/>
      <c r="N427" s="420"/>
      <c r="O427" s="420"/>
      <c r="P427" s="420"/>
      <c r="Q427" s="420"/>
      <c r="R427" s="420"/>
      <c r="S427" s="420"/>
      <c r="T427" s="420"/>
      <c r="U427" s="420"/>
      <c r="V427" s="420"/>
      <c r="W427" s="420"/>
      <c r="X427" s="420"/>
      <c r="Y427" s="420"/>
      <c r="Z427" s="420"/>
      <c r="AA427" s="420"/>
      <c r="AB427" s="420"/>
      <c r="AC427" s="420"/>
      <c r="AD427" s="420"/>
      <c r="AE427" s="420"/>
      <c r="AF427" s="420"/>
      <c r="AG427" s="420"/>
      <c r="AH427" s="420"/>
      <c r="AI427" s="420"/>
      <c r="AJ427" s="420"/>
      <c r="AK427" s="420"/>
      <c r="AL427" s="420"/>
      <c r="AM427" s="420"/>
      <c r="AN427" s="420"/>
      <c r="AO427" s="420"/>
      <c r="AP427" s="420"/>
      <c r="AQ427" s="420"/>
    </row>
    <row r="428" spans="1:43" x14ac:dyDescent="0.2">
      <c r="A428" s="415"/>
      <c r="B428" s="415"/>
      <c r="C428" s="420"/>
      <c r="D428" s="422"/>
      <c r="E428" s="419"/>
      <c r="F428" s="419"/>
      <c r="G428" s="420"/>
      <c r="H428" s="420"/>
      <c r="I428" s="420"/>
      <c r="J428" s="420"/>
      <c r="K428" s="420"/>
      <c r="L428" s="420"/>
      <c r="M428" s="420"/>
      <c r="N428" s="420"/>
      <c r="O428" s="420"/>
      <c r="P428" s="420"/>
      <c r="Q428" s="420"/>
      <c r="R428" s="420"/>
      <c r="S428" s="420"/>
      <c r="T428" s="420"/>
      <c r="U428" s="420"/>
      <c r="V428" s="420"/>
      <c r="W428" s="420"/>
      <c r="X428" s="420"/>
      <c r="Y428" s="420"/>
      <c r="Z428" s="420"/>
      <c r="AA428" s="420"/>
      <c r="AB428" s="420"/>
      <c r="AC428" s="420"/>
      <c r="AD428" s="420"/>
      <c r="AE428" s="420"/>
      <c r="AF428" s="420"/>
      <c r="AG428" s="420"/>
      <c r="AH428" s="420"/>
      <c r="AI428" s="420"/>
      <c r="AJ428" s="420"/>
      <c r="AK428" s="420"/>
      <c r="AL428" s="420"/>
      <c r="AM428" s="420"/>
      <c r="AN428" s="420"/>
      <c r="AO428" s="420"/>
      <c r="AP428" s="420"/>
      <c r="AQ428" s="420"/>
    </row>
    <row r="429" spans="1:43" x14ac:dyDescent="0.2">
      <c r="A429" s="415"/>
      <c r="B429" s="415"/>
      <c r="C429" s="420"/>
      <c r="D429" s="422"/>
      <c r="E429" s="419"/>
      <c r="F429" s="419"/>
      <c r="G429" s="420"/>
      <c r="H429" s="420"/>
      <c r="I429" s="420"/>
      <c r="J429" s="420"/>
      <c r="K429" s="420"/>
      <c r="L429" s="420"/>
      <c r="M429" s="420"/>
      <c r="N429" s="420"/>
      <c r="O429" s="420"/>
      <c r="P429" s="420"/>
      <c r="Q429" s="420"/>
      <c r="R429" s="420"/>
      <c r="S429" s="420"/>
      <c r="T429" s="420"/>
      <c r="U429" s="420"/>
      <c r="V429" s="420"/>
      <c r="W429" s="420"/>
      <c r="X429" s="420"/>
      <c r="Y429" s="420"/>
      <c r="Z429" s="420"/>
      <c r="AA429" s="420"/>
      <c r="AB429" s="420"/>
      <c r="AC429" s="420"/>
      <c r="AD429" s="420"/>
      <c r="AE429" s="420"/>
      <c r="AF429" s="420"/>
      <c r="AG429" s="420"/>
      <c r="AH429" s="420"/>
      <c r="AI429" s="420"/>
      <c r="AJ429" s="420"/>
      <c r="AK429" s="420"/>
      <c r="AL429" s="420"/>
      <c r="AM429" s="420"/>
      <c r="AN429" s="420"/>
      <c r="AO429" s="420"/>
      <c r="AP429" s="420"/>
      <c r="AQ429" s="420"/>
    </row>
    <row r="430" spans="1:43" x14ac:dyDescent="0.2">
      <c r="A430" s="415"/>
      <c r="B430" s="415"/>
      <c r="C430" s="420"/>
      <c r="D430" s="422"/>
      <c r="E430" s="419"/>
      <c r="F430" s="419"/>
      <c r="G430" s="420"/>
      <c r="H430" s="420"/>
      <c r="I430" s="420"/>
      <c r="J430" s="420"/>
      <c r="K430" s="420"/>
      <c r="L430" s="420"/>
      <c r="M430" s="420"/>
      <c r="N430" s="420"/>
      <c r="O430" s="420"/>
      <c r="P430" s="420"/>
      <c r="Q430" s="420"/>
      <c r="R430" s="420"/>
      <c r="S430" s="420"/>
      <c r="T430" s="420"/>
      <c r="U430" s="420"/>
      <c r="V430" s="420"/>
      <c r="W430" s="420"/>
      <c r="X430" s="420"/>
      <c r="Y430" s="420"/>
      <c r="Z430" s="420"/>
      <c r="AA430" s="420"/>
      <c r="AB430" s="420"/>
      <c r="AC430" s="420"/>
      <c r="AD430" s="420"/>
      <c r="AE430" s="420"/>
      <c r="AF430" s="420"/>
      <c r="AG430" s="420"/>
      <c r="AH430" s="420"/>
      <c r="AI430" s="420"/>
      <c r="AJ430" s="420"/>
      <c r="AK430" s="420"/>
      <c r="AL430" s="420"/>
      <c r="AM430" s="420"/>
      <c r="AN430" s="420"/>
      <c r="AO430" s="420"/>
      <c r="AP430" s="420"/>
      <c r="AQ430" s="420"/>
    </row>
    <row r="431" spans="1:43" x14ac:dyDescent="0.2">
      <c r="A431" s="415"/>
      <c r="B431" s="415"/>
      <c r="C431" s="420"/>
      <c r="D431" s="422"/>
      <c r="E431" s="419"/>
      <c r="F431" s="419"/>
      <c r="G431" s="420"/>
      <c r="H431" s="420"/>
      <c r="I431" s="420"/>
      <c r="J431" s="420"/>
      <c r="K431" s="420"/>
      <c r="L431" s="420"/>
      <c r="M431" s="420"/>
      <c r="N431" s="420"/>
      <c r="O431" s="420"/>
      <c r="P431" s="420"/>
      <c r="Q431" s="420"/>
      <c r="R431" s="420"/>
      <c r="S431" s="420"/>
      <c r="T431" s="420"/>
      <c r="U431" s="420"/>
      <c r="V431" s="420"/>
      <c r="W431" s="420"/>
      <c r="X431" s="420"/>
      <c r="Y431" s="420"/>
      <c r="Z431" s="420"/>
      <c r="AA431" s="420"/>
      <c r="AB431" s="420"/>
      <c r="AC431" s="420"/>
      <c r="AD431" s="420"/>
      <c r="AE431" s="420"/>
      <c r="AF431" s="420"/>
      <c r="AG431" s="420"/>
      <c r="AH431" s="420"/>
      <c r="AI431" s="420"/>
      <c r="AJ431" s="420"/>
      <c r="AK431" s="420"/>
      <c r="AL431" s="420"/>
      <c r="AM431" s="420"/>
      <c r="AN431" s="420"/>
      <c r="AO431" s="420"/>
      <c r="AP431" s="420"/>
      <c r="AQ431" s="420"/>
    </row>
    <row r="432" spans="1:43" x14ac:dyDescent="0.2">
      <c r="A432" s="415"/>
      <c r="B432" s="415"/>
      <c r="C432" s="420"/>
      <c r="D432" s="422"/>
      <c r="E432" s="419"/>
      <c r="F432" s="419"/>
      <c r="G432" s="420"/>
      <c r="H432" s="420"/>
      <c r="I432" s="420"/>
      <c r="J432" s="420"/>
      <c r="K432" s="420"/>
      <c r="L432" s="420"/>
      <c r="M432" s="420"/>
      <c r="N432" s="420"/>
      <c r="O432" s="420"/>
      <c r="P432" s="420"/>
      <c r="Q432" s="420"/>
      <c r="R432" s="420"/>
      <c r="S432" s="420"/>
      <c r="T432" s="420"/>
      <c r="U432" s="420"/>
      <c r="V432" s="420"/>
      <c r="W432" s="420"/>
      <c r="X432" s="420"/>
      <c r="Y432" s="420"/>
      <c r="Z432" s="420"/>
      <c r="AA432" s="420"/>
      <c r="AB432" s="420"/>
      <c r="AC432" s="420"/>
      <c r="AD432" s="420"/>
      <c r="AE432" s="420"/>
      <c r="AF432" s="420"/>
      <c r="AG432" s="420"/>
      <c r="AH432" s="420"/>
      <c r="AI432" s="420"/>
      <c r="AJ432" s="420"/>
      <c r="AK432" s="420"/>
      <c r="AL432" s="420"/>
      <c r="AM432" s="420"/>
      <c r="AN432" s="420"/>
      <c r="AO432" s="420"/>
      <c r="AP432" s="420"/>
      <c r="AQ432" s="420"/>
    </row>
    <row r="433" spans="1:43" x14ac:dyDescent="0.2">
      <c r="A433" s="415"/>
      <c r="B433" s="415"/>
      <c r="C433" s="420"/>
      <c r="D433" s="422"/>
      <c r="E433" s="419"/>
      <c r="F433" s="419"/>
      <c r="G433" s="420"/>
      <c r="H433" s="420"/>
      <c r="I433" s="420"/>
      <c r="J433" s="420"/>
      <c r="K433" s="420"/>
      <c r="L433" s="420"/>
      <c r="M433" s="420"/>
      <c r="N433" s="420"/>
      <c r="O433" s="420"/>
      <c r="P433" s="420"/>
      <c r="Q433" s="420"/>
      <c r="R433" s="420"/>
      <c r="S433" s="420"/>
      <c r="T433" s="420"/>
      <c r="U433" s="420"/>
      <c r="V433" s="420"/>
      <c r="W433" s="420"/>
      <c r="X433" s="420"/>
      <c r="Y433" s="420"/>
      <c r="Z433" s="420"/>
      <c r="AA433" s="420"/>
      <c r="AB433" s="420"/>
      <c r="AC433" s="420"/>
      <c r="AD433" s="420"/>
      <c r="AE433" s="420"/>
      <c r="AF433" s="420"/>
      <c r="AG433" s="420"/>
      <c r="AH433" s="420"/>
      <c r="AI433" s="420"/>
      <c r="AJ433" s="420"/>
      <c r="AK433" s="420"/>
      <c r="AL433" s="420"/>
      <c r="AM433" s="420"/>
      <c r="AN433" s="420"/>
      <c r="AO433" s="420"/>
      <c r="AP433" s="420"/>
      <c r="AQ433" s="420"/>
    </row>
    <row r="434" spans="1:43" x14ac:dyDescent="0.2">
      <c r="A434" s="415"/>
      <c r="B434" s="415"/>
      <c r="C434" s="420"/>
      <c r="D434" s="422"/>
      <c r="E434" s="419"/>
      <c r="F434" s="419"/>
      <c r="G434" s="420"/>
      <c r="H434" s="420"/>
      <c r="I434" s="420"/>
      <c r="J434" s="420"/>
      <c r="K434" s="420"/>
      <c r="L434" s="420"/>
      <c r="M434" s="420"/>
      <c r="N434" s="420"/>
      <c r="O434" s="420"/>
      <c r="P434" s="420"/>
      <c r="Q434" s="420"/>
      <c r="R434" s="420"/>
      <c r="S434" s="420"/>
      <c r="T434" s="420"/>
      <c r="U434" s="420"/>
      <c r="V434" s="420"/>
      <c r="W434" s="420"/>
      <c r="X434" s="420"/>
      <c r="Y434" s="420"/>
      <c r="Z434" s="420"/>
      <c r="AA434" s="420"/>
      <c r="AB434" s="420"/>
      <c r="AC434" s="420"/>
      <c r="AD434" s="420"/>
      <c r="AE434" s="420"/>
      <c r="AF434" s="420"/>
      <c r="AG434" s="420"/>
      <c r="AH434" s="420"/>
      <c r="AI434" s="420"/>
      <c r="AJ434" s="420"/>
      <c r="AK434" s="420"/>
      <c r="AL434" s="420"/>
      <c r="AM434" s="420"/>
      <c r="AN434" s="420"/>
      <c r="AO434" s="420"/>
      <c r="AP434" s="420"/>
      <c r="AQ434" s="420"/>
    </row>
    <row r="435" spans="1:43" x14ac:dyDescent="0.2">
      <c r="A435" s="415"/>
      <c r="B435" s="415"/>
      <c r="C435" s="420"/>
      <c r="D435" s="422"/>
      <c r="E435" s="419"/>
      <c r="F435" s="419"/>
      <c r="G435" s="420"/>
      <c r="H435" s="420"/>
      <c r="I435" s="420"/>
      <c r="J435" s="420"/>
      <c r="K435" s="420"/>
      <c r="L435" s="420"/>
      <c r="M435" s="420"/>
      <c r="N435" s="420"/>
      <c r="O435" s="420"/>
      <c r="P435" s="420"/>
      <c r="Q435" s="420"/>
      <c r="R435" s="420"/>
      <c r="S435" s="420"/>
      <c r="T435" s="420"/>
      <c r="U435" s="420"/>
      <c r="V435" s="420"/>
      <c r="W435" s="420"/>
      <c r="X435" s="420"/>
      <c r="Y435" s="420"/>
      <c r="Z435" s="420"/>
      <c r="AA435" s="420"/>
      <c r="AB435" s="420"/>
      <c r="AC435" s="420"/>
      <c r="AD435" s="420"/>
      <c r="AE435" s="420"/>
      <c r="AF435" s="420"/>
      <c r="AG435" s="420"/>
      <c r="AH435" s="420"/>
      <c r="AI435" s="420"/>
      <c r="AJ435" s="420"/>
      <c r="AK435" s="420"/>
      <c r="AL435" s="420"/>
      <c r="AM435" s="420"/>
      <c r="AN435" s="420"/>
      <c r="AO435" s="420"/>
      <c r="AP435" s="420"/>
      <c r="AQ435" s="420"/>
    </row>
    <row r="436" spans="1:43" x14ac:dyDescent="0.2">
      <c r="A436" s="415"/>
      <c r="B436" s="415"/>
      <c r="C436" s="420"/>
      <c r="D436" s="422"/>
      <c r="E436" s="419"/>
      <c r="F436" s="419"/>
      <c r="G436" s="420"/>
      <c r="H436" s="420"/>
      <c r="I436" s="420"/>
      <c r="J436" s="420"/>
      <c r="K436" s="420"/>
      <c r="L436" s="420"/>
      <c r="M436" s="420"/>
      <c r="N436" s="420"/>
      <c r="O436" s="420"/>
      <c r="P436" s="420"/>
      <c r="Q436" s="420"/>
      <c r="R436" s="420"/>
      <c r="S436" s="420"/>
      <c r="T436" s="420"/>
      <c r="U436" s="420"/>
      <c r="V436" s="420"/>
      <c r="W436" s="420"/>
      <c r="X436" s="420"/>
      <c r="Y436" s="420"/>
      <c r="Z436" s="420"/>
      <c r="AA436" s="420"/>
      <c r="AB436" s="420"/>
      <c r="AC436" s="420"/>
      <c r="AD436" s="420"/>
      <c r="AE436" s="420"/>
      <c r="AF436" s="420"/>
      <c r="AG436" s="420"/>
      <c r="AH436" s="420"/>
      <c r="AI436" s="420"/>
      <c r="AJ436" s="420"/>
      <c r="AK436" s="420"/>
      <c r="AL436" s="420"/>
      <c r="AM436" s="420"/>
      <c r="AN436" s="420"/>
      <c r="AO436" s="420"/>
      <c r="AP436" s="420"/>
      <c r="AQ436" s="420"/>
    </row>
    <row r="437" spans="1:43" x14ac:dyDescent="0.2">
      <c r="A437" s="415"/>
      <c r="B437" s="415"/>
      <c r="C437" s="420"/>
      <c r="D437" s="422"/>
      <c r="E437" s="419"/>
      <c r="F437" s="419"/>
      <c r="G437" s="420"/>
      <c r="H437" s="420"/>
      <c r="I437" s="420"/>
      <c r="J437" s="420"/>
      <c r="K437" s="420"/>
      <c r="L437" s="420"/>
      <c r="M437" s="420"/>
      <c r="N437" s="420"/>
      <c r="O437" s="420"/>
      <c r="P437" s="420"/>
      <c r="Q437" s="420"/>
      <c r="R437" s="420"/>
      <c r="S437" s="420"/>
      <c r="T437" s="420"/>
      <c r="U437" s="420"/>
      <c r="V437" s="420"/>
      <c r="W437" s="420"/>
      <c r="X437" s="420"/>
      <c r="Y437" s="420"/>
      <c r="Z437" s="420"/>
      <c r="AA437" s="420"/>
      <c r="AB437" s="420"/>
      <c r="AC437" s="420"/>
      <c r="AD437" s="420"/>
      <c r="AE437" s="420"/>
      <c r="AF437" s="420"/>
      <c r="AG437" s="420"/>
      <c r="AH437" s="420"/>
      <c r="AI437" s="420"/>
      <c r="AJ437" s="420"/>
      <c r="AK437" s="420"/>
      <c r="AL437" s="420"/>
      <c r="AM437" s="420"/>
      <c r="AN437" s="420"/>
      <c r="AO437" s="420"/>
      <c r="AP437" s="420"/>
      <c r="AQ437" s="420"/>
    </row>
    <row r="438" spans="1:43" x14ac:dyDescent="0.2">
      <c r="A438" s="415"/>
      <c r="B438" s="415"/>
      <c r="C438" s="420"/>
      <c r="D438" s="422"/>
      <c r="E438" s="419"/>
      <c r="F438" s="419"/>
      <c r="G438" s="420"/>
      <c r="H438" s="420"/>
      <c r="I438" s="420"/>
      <c r="J438" s="420"/>
      <c r="K438" s="420"/>
      <c r="L438" s="420"/>
      <c r="M438" s="420"/>
      <c r="N438" s="420"/>
      <c r="O438" s="420"/>
      <c r="P438" s="420"/>
      <c r="Q438" s="420"/>
      <c r="R438" s="420"/>
      <c r="S438" s="420"/>
      <c r="T438" s="420"/>
      <c r="U438" s="420"/>
      <c r="V438" s="420"/>
      <c r="W438" s="420"/>
      <c r="X438" s="420"/>
      <c r="Y438" s="420"/>
      <c r="Z438" s="420"/>
      <c r="AA438" s="420"/>
      <c r="AB438" s="420"/>
      <c r="AC438" s="420"/>
      <c r="AD438" s="420"/>
      <c r="AE438" s="420"/>
      <c r="AF438" s="420"/>
      <c r="AG438" s="420"/>
      <c r="AH438" s="420"/>
      <c r="AI438" s="420"/>
      <c r="AJ438" s="420"/>
      <c r="AK438" s="420"/>
      <c r="AL438" s="420"/>
      <c r="AM438" s="420"/>
      <c r="AN438" s="420"/>
      <c r="AO438" s="420"/>
      <c r="AP438" s="420"/>
      <c r="AQ438" s="420"/>
    </row>
    <row r="439" spans="1:43" x14ac:dyDescent="0.2">
      <c r="A439" s="415"/>
      <c r="B439" s="415"/>
      <c r="C439" s="420"/>
      <c r="D439" s="422"/>
      <c r="E439" s="419"/>
      <c r="F439" s="419"/>
      <c r="G439" s="420"/>
      <c r="H439" s="420"/>
      <c r="I439" s="420"/>
      <c r="J439" s="420"/>
      <c r="K439" s="420"/>
      <c r="L439" s="420"/>
      <c r="M439" s="420"/>
      <c r="N439" s="420"/>
      <c r="O439" s="420"/>
      <c r="P439" s="420"/>
      <c r="Q439" s="420"/>
      <c r="R439" s="420"/>
      <c r="S439" s="420"/>
      <c r="T439" s="420"/>
      <c r="U439" s="420"/>
      <c r="V439" s="420"/>
      <c r="W439" s="420"/>
      <c r="X439" s="420"/>
      <c r="Y439" s="420"/>
      <c r="Z439" s="420"/>
      <c r="AA439" s="420"/>
      <c r="AB439" s="420"/>
      <c r="AC439" s="420"/>
      <c r="AD439" s="420"/>
      <c r="AE439" s="420"/>
      <c r="AF439" s="420"/>
      <c r="AG439" s="420"/>
      <c r="AH439" s="420"/>
      <c r="AI439" s="420"/>
      <c r="AJ439" s="420"/>
      <c r="AK439" s="420"/>
      <c r="AL439" s="420"/>
      <c r="AM439" s="420"/>
      <c r="AN439" s="420"/>
      <c r="AO439" s="420"/>
      <c r="AP439" s="420"/>
      <c r="AQ439" s="420"/>
    </row>
    <row r="440" spans="1:43" x14ac:dyDescent="0.2">
      <c r="A440" s="415"/>
      <c r="B440" s="415"/>
      <c r="C440" s="420"/>
      <c r="D440" s="422"/>
      <c r="E440" s="419"/>
      <c r="F440" s="419"/>
      <c r="G440" s="420"/>
      <c r="H440" s="420"/>
      <c r="I440" s="420"/>
      <c r="J440" s="420"/>
      <c r="K440" s="420"/>
      <c r="L440" s="420"/>
      <c r="M440" s="420"/>
      <c r="N440" s="420"/>
      <c r="O440" s="420"/>
      <c r="P440" s="420"/>
      <c r="Q440" s="420"/>
      <c r="R440" s="420"/>
      <c r="S440" s="420"/>
      <c r="T440" s="420"/>
      <c r="U440" s="420"/>
      <c r="V440" s="420"/>
      <c r="W440" s="420"/>
      <c r="X440" s="420"/>
      <c r="Y440" s="420"/>
      <c r="Z440" s="420"/>
      <c r="AA440" s="420"/>
      <c r="AB440" s="420"/>
      <c r="AC440" s="420"/>
      <c r="AD440" s="420"/>
      <c r="AE440" s="420"/>
      <c r="AF440" s="420"/>
      <c r="AG440" s="420"/>
      <c r="AH440" s="420"/>
      <c r="AI440" s="420"/>
      <c r="AJ440" s="420"/>
      <c r="AK440" s="420"/>
      <c r="AL440" s="420"/>
      <c r="AM440" s="420"/>
      <c r="AN440" s="420"/>
      <c r="AO440" s="420"/>
      <c r="AP440" s="420"/>
      <c r="AQ440" s="420"/>
    </row>
    <row r="441" spans="1:43" x14ac:dyDescent="0.2">
      <c r="A441" s="415"/>
      <c r="B441" s="415"/>
      <c r="C441" s="420"/>
      <c r="D441" s="422"/>
      <c r="E441" s="419"/>
      <c r="F441" s="419"/>
      <c r="G441" s="420"/>
      <c r="H441" s="420"/>
      <c r="I441" s="420"/>
      <c r="J441" s="420"/>
      <c r="K441" s="420"/>
      <c r="L441" s="420"/>
      <c r="M441" s="420"/>
      <c r="N441" s="420"/>
      <c r="O441" s="420"/>
      <c r="P441" s="420"/>
      <c r="Q441" s="420"/>
      <c r="R441" s="420"/>
      <c r="S441" s="420"/>
      <c r="T441" s="420"/>
      <c r="U441" s="420"/>
      <c r="V441" s="420"/>
      <c r="W441" s="420"/>
      <c r="X441" s="420"/>
      <c r="Y441" s="420"/>
      <c r="Z441" s="420"/>
      <c r="AA441" s="420"/>
      <c r="AB441" s="420"/>
      <c r="AC441" s="420"/>
      <c r="AD441" s="420"/>
      <c r="AE441" s="420"/>
      <c r="AF441" s="420"/>
      <c r="AG441" s="420"/>
      <c r="AH441" s="420"/>
      <c r="AI441" s="420"/>
      <c r="AJ441" s="420"/>
      <c r="AK441" s="420"/>
      <c r="AL441" s="420"/>
      <c r="AM441" s="420"/>
      <c r="AN441" s="420"/>
      <c r="AO441" s="420"/>
      <c r="AP441" s="420"/>
      <c r="AQ441" s="420"/>
    </row>
    <row r="442" spans="1:43" x14ac:dyDescent="0.2">
      <c r="A442" s="415"/>
      <c r="B442" s="415"/>
      <c r="C442" s="420"/>
      <c r="D442" s="422"/>
      <c r="E442" s="419"/>
      <c r="F442" s="419"/>
      <c r="G442" s="420"/>
      <c r="H442" s="420"/>
      <c r="I442" s="420"/>
      <c r="J442" s="420"/>
      <c r="K442" s="420"/>
      <c r="L442" s="420"/>
      <c r="M442" s="420"/>
      <c r="N442" s="420"/>
      <c r="O442" s="420"/>
      <c r="P442" s="420"/>
      <c r="Q442" s="420"/>
      <c r="R442" s="420"/>
      <c r="S442" s="420"/>
      <c r="T442" s="420"/>
      <c r="U442" s="420"/>
      <c r="V442" s="420"/>
      <c r="W442" s="420"/>
      <c r="X442" s="420"/>
      <c r="Y442" s="420"/>
      <c r="Z442" s="420"/>
      <c r="AA442" s="420"/>
      <c r="AB442" s="420"/>
      <c r="AC442" s="420"/>
      <c r="AD442" s="420"/>
      <c r="AE442" s="420"/>
      <c r="AF442" s="420"/>
      <c r="AG442" s="420"/>
      <c r="AH442" s="420"/>
      <c r="AI442" s="420"/>
      <c r="AJ442" s="420"/>
      <c r="AK442" s="420"/>
      <c r="AL442" s="420"/>
      <c r="AM442" s="420"/>
      <c r="AN442" s="420"/>
      <c r="AO442" s="420"/>
      <c r="AP442" s="420"/>
      <c r="AQ442" s="420"/>
    </row>
    <row r="443" spans="1:43" x14ac:dyDescent="0.2">
      <c r="A443" s="415"/>
      <c r="B443" s="415"/>
      <c r="C443" s="420"/>
      <c r="D443" s="422"/>
      <c r="E443" s="419"/>
      <c r="F443" s="419"/>
      <c r="G443" s="420"/>
      <c r="H443" s="420"/>
      <c r="I443" s="420"/>
      <c r="J443" s="420"/>
      <c r="K443" s="420"/>
      <c r="L443" s="420"/>
      <c r="M443" s="420"/>
      <c r="N443" s="420"/>
      <c r="O443" s="420"/>
      <c r="P443" s="420"/>
      <c r="Q443" s="420"/>
      <c r="R443" s="420"/>
      <c r="S443" s="420"/>
      <c r="T443" s="420"/>
      <c r="U443" s="420"/>
      <c r="V443" s="420"/>
      <c r="W443" s="420"/>
      <c r="X443" s="420"/>
      <c r="Y443" s="420"/>
      <c r="Z443" s="420"/>
      <c r="AA443" s="420"/>
      <c r="AB443" s="420"/>
      <c r="AC443" s="420"/>
      <c r="AD443" s="420"/>
      <c r="AE443" s="420"/>
      <c r="AF443" s="420"/>
      <c r="AG443" s="420"/>
      <c r="AH443" s="420"/>
      <c r="AI443" s="420"/>
      <c r="AJ443" s="420"/>
      <c r="AK443" s="420"/>
      <c r="AL443" s="420"/>
      <c r="AM443" s="420"/>
      <c r="AN443" s="420"/>
      <c r="AO443" s="420"/>
      <c r="AP443" s="420"/>
      <c r="AQ443" s="420"/>
    </row>
    <row r="444" spans="1:43" x14ac:dyDescent="0.2">
      <c r="A444" s="415"/>
      <c r="B444" s="415"/>
      <c r="C444" s="420"/>
      <c r="D444" s="422"/>
      <c r="E444" s="419"/>
      <c r="F444" s="419"/>
      <c r="G444" s="420"/>
      <c r="H444" s="420"/>
      <c r="I444" s="420"/>
      <c r="J444" s="420"/>
      <c r="K444" s="420"/>
      <c r="L444" s="420"/>
      <c r="M444" s="420"/>
      <c r="N444" s="420"/>
      <c r="O444" s="420"/>
      <c r="P444" s="420"/>
      <c r="Q444" s="420"/>
      <c r="R444" s="420"/>
      <c r="S444" s="420"/>
      <c r="T444" s="420"/>
      <c r="U444" s="420"/>
      <c r="V444" s="420"/>
      <c r="W444" s="420"/>
      <c r="X444" s="420"/>
      <c r="Y444" s="420"/>
      <c r="Z444" s="420"/>
      <c r="AA444" s="420"/>
      <c r="AB444" s="420"/>
      <c r="AC444" s="420"/>
      <c r="AD444" s="420"/>
      <c r="AE444" s="420"/>
      <c r="AF444" s="420"/>
      <c r="AG444" s="420"/>
      <c r="AH444" s="420"/>
      <c r="AI444" s="420"/>
      <c r="AJ444" s="420"/>
      <c r="AK444" s="420"/>
      <c r="AL444" s="420"/>
      <c r="AM444" s="420"/>
      <c r="AN444" s="420"/>
      <c r="AO444" s="420"/>
      <c r="AP444" s="420"/>
      <c r="AQ444" s="420"/>
    </row>
    <row r="445" spans="1:43" x14ac:dyDescent="0.2">
      <c r="A445" s="415"/>
      <c r="B445" s="415"/>
      <c r="C445" s="420"/>
      <c r="D445" s="422"/>
      <c r="E445" s="419"/>
      <c r="F445" s="419"/>
      <c r="G445" s="420"/>
      <c r="H445" s="420"/>
      <c r="I445" s="420"/>
      <c r="J445" s="420"/>
      <c r="K445" s="420"/>
      <c r="L445" s="420"/>
      <c r="M445" s="420"/>
      <c r="N445" s="420"/>
      <c r="O445" s="420"/>
      <c r="P445" s="420"/>
      <c r="Q445" s="420"/>
      <c r="R445" s="420"/>
      <c r="S445" s="420"/>
      <c r="T445" s="420"/>
      <c r="U445" s="420"/>
      <c r="V445" s="420"/>
      <c r="W445" s="420"/>
      <c r="X445" s="420"/>
      <c r="Y445" s="420"/>
      <c r="Z445" s="420"/>
      <c r="AA445" s="420"/>
      <c r="AB445" s="420"/>
      <c r="AC445" s="420"/>
      <c r="AD445" s="420"/>
      <c r="AE445" s="420"/>
      <c r="AF445" s="420"/>
      <c r="AG445" s="420"/>
      <c r="AH445" s="420"/>
      <c r="AI445" s="420"/>
      <c r="AJ445" s="420"/>
      <c r="AK445" s="420"/>
      <c r="AL445" s="420"/>
      <c r="AM445" s="420"/>
      <c r="AN445" s="420"/>
      <c r="AO445" s="420"/>
      <c r="AP445" s="420"/>
      <c r="AQ445" s="420"/>
    </row>
    <row r="446" spans="1:43" x14ac:dyDescent="0.2">
      <c r="A446" s="415"/>
      <c r="B446" s="415"/>
      <c r="C446" s="420"/>
      <c r="D446" s="422"/>
      <c r="E446" s="419"/>
      <c r="F446" s="419"/>
      <c r="G446" s="420"/>
      <c r="H446" s="420"/>
      <c r="I446" s="420"/>
      <c r="J446" s="420"/>
      <c r="K446" s="420"/>
      <c r="L446" s="420"/>
      <c r="M446" s="420"/>
      <c r="N446" s="420"/>
      <c r="O446" s="420"/>
      <c r="P446" s="420"/>
      <c r="Q446" s="420"/>
      <c r="R446" s="420"/>
      <c r="S446" s="420"/>
      <c r="T446" s="420"/>
      <c r="U446" s="420"/>
      <c r="V446" s="420"/>
      <c r="W446" s="420"/>
      <c r="X446" s="420"/>
      <c r="Y446" s="420"/>
      <c r="Z446" s="420"/>
      <c r="AA446" s="420"/>
      <c r="AB446" s="420"/>
      <c r="AC446" s="420"/>
      <c r="AD446" s="420"/>
      <c r="AE446" s="420"/>
      <c r="AF446" s="420"/>
      <c r="AG446" s="420"/>
      <c r="AH446" s="420"/>
      <c r="AI446" s="420"/>
      <c r="AJ446" s="420"/>
      <c r="AK446" s="420"/>
      <c r="AL446" s="420"/>
      <c r="AM446" s="420"/>
      <c r="AN446" s="420"/>
      <c r="AO446" s="420"/>
      <c r="AP446" s="420"/>
      <c r="AQ446" s="420"/>
    </row>
    <row r="447" spans="1:43" x14ac:dyDescent="0.2">
      <c r="A447" s="415"/>
      <c r="B447" s="415"/>
      <c r="C447" s="420"/>
      <c r="D447" s="422"/>
      <c r="E447" s="419"/>
      <c r="F447" s="419"/>
      <c r="G447" s="420"/>
      <c r="H447" s="420"/>
      <c r="I447" s="420"/>
      <c r="J447" s="420"/>
      <c r="K447" s="420"/>
      <c r="L447" s="420"/>
      <c r="M447" s="420"/>
      <c r="N447" s="420"/>
      <c r="O447" s="420"/>
      <c r="P447" s="420"/>
      <c r="Q447" s="420"/>
      <c r="R447" s="420"/>
      <c r="S447" s="420"/>
      <c r="T447" s="420"/>
      <c r="U447" s="420"/>
      <c r="V447" s="420"/>
      <c r="W447" s="420"/>
      <c r="X447" s="420"/>
      <c r="Y447" s="420"/>
      <c r="Z447" s="420"/>
      <c r="AA447" s="420"/>
      <c r="AB447" s="420"/>
      <c r="AC447" s="420"/>
      <c r="AD447" s="420"/>
      <c r="AE447" s="420"/>
      <c r="AF447" s="420"/>
      <c r="AG447" s="420"/>
      <c r="AH447" s="420"/>
      <c r="AI447" s="420"/>
      <c r="AJ447" s="420"/>
      <c r="AK447" s="420"/>
      <c r="AL447" s="420"/>
      <c r="AM447" s="420"/>
      <c r="AN447" s="420"/>
      <c r="AO447" s="420"/>
      <c r="AP447" s="420"/>
      <c r="AQ447" s="420"/>
    </row>
    <row r="448" spans="1:43" x14ac:dyDescent="0.2">
      <c r="A448" s="415"/>
      <c r="B448" s="415"/>
      <c r="C448" s="420"/>
      <c r="D448" s="422"/>
      <c r="E448" s="419"/>
      <c r="F448" s="419"/>
      <c r="G448" s="420"/>
      <c r="H448" s="420"/>
      <c r="I448" s="420"/>
      <c r="J448" s="420"/>
      <c r="K448" s="420"/>
      <c r="L448" s="420"/>
      <c r="M448" s="420"/>
      <c r="N448" s="420"/>
      <c r="O448" s="420"/>
      <c r="P448" s="420"/>
      <c r="Q448" s="420"/>
      <c r="R448" s="420"/>
      <c r="S448" s="420"/>
      <c r="T448" s="420"/>
      <c r="U448" s="420"/>
      <c r="V448" s="420"/>
      <c r="W448" s="420"/>
      <c r="X448" s="420"/>
      <c r="Y448" s="420"/>
      <c r="Z448" s="420"/>
      <c r="AA448" s="420"/>
      <c r="AB448" s="420"/>
      <c r="AC448" s="420"/>
      <c r="AD448" s="420"/>
      <c r="AE448" s="420"/>
      <c r="AF448" s="420"/>
      <c r="AG448" s="420"/>
      <c r="AH448" s="420"/>
      <c r="AI448" s="420"/>
      <c r="AJ448" s="420"/>
      <c r="AK448" s="420"/>
      <c r="AL448" s="420"/>
      <c r="AM448" s="420"/>
      <c r="AN448" s="420"/>
      <c r="AO448" s="420"/>
      <c r="AP448" s="420"/>
      <c r="AQ448" s="420"/>
    </row>
    <row r="449" spans="1:43" x14ac:dyDescent="0.2">
      <c r="A449" s="415"/>
      <c r="B449" s="415"/>
      <c r="C449" s="420"/>
      <c r="D449" s="422"/>
      <c r="E449" s="419"/>
      <c r="F449" s="419"/>
      <c r="G449" s="420"/>
      <c r="H449" s="420"/>
      <c r="I449" s="420"/>
      <c r="J449" s="420"/>
      <c r="K449" s="420"/>
      <c r="L449" s="420"/>
      <c r="M449" s="420"/>
      <c r="N449" s="420"/>
      <c r="O449" s="420"/>
      <c r="P449" s="420"/>
      <c r="Q449" s="420"/>
      <c r="R449" s="420"/>
      <c r="S449" s="420"/>
      <c r="T449" s="420"/>
      <c r="U449" s="420"/>
      <c r="V449" s="420"/>
      <c r="W449" s="420"/>
      <c r="X449" s="420"/>
      <c r="Y449" s="420"/>
      <c r="Z449" s="420"/>
      <c r="AA449" s="420"/>
      <c r="AB449" s="420"/>
      <c r="AC449" s="420"/>
      <c r="AD449" s="420"/>
      <c r="AE449" s="420"/>
      <c r="AF449" s="420"/>
      <c r="AG449" s="420"/>
      <c r="AH449" s="420"/>
      <c r="AI449" s="420"/>
      <c r="AJ449" s="420"/>
      <c r="AK449" s="420"/>
      <c r="AL449" s="420"/>
      <c r="AM449" s="420"/>
      <c r="AN449" s="420"/>
      <c r="AO449" s="420"/>
      <c r="AP449" s="420"/>
      <c r="AQ449" s="420"/>
    </row>
    <row r="450" spans="1:43" x14ac:dyDescent="0.2">
      <c r="A450" s="415"/>
      <c r="B450" s="415"/>
      <c r="C450" s="420"/>
      <c r="D450" s="422"/>
      <c r="E450" s="419"/>
      <c r="F450" s="419"/>
      <c r="G450" s="420"/>
      <c r="H450" s="420"/>
      <c r="I450" s="420"/>
      <c r="J450" s="420"/>
      <c r="K450" s="420"/>
      <c r="L450" s="420"/>
      <c r="M450" s="420"/>
      <c r="N450" s="420"/>
      <c r="O450" s="420"/>
      <c r="P450" s="420"/>
      <c r="Q450" s="420"/>
      <c r="R450" s="420"/>
      <c r="S450" s="420"/>
      <c r="T450" s="420"/>
      <c r="U450" s="420"/>
      <c r="V450" s="420"/>
      <c r="W450" s="420"/>
      <c r="X450" s="420"/>
      <c r="Y450" s="420"/>
      <c r="Z450" s="420"/>
      <c r="AA450" s="420"/>
      <c r="AB450" s="420"/>
      <c r="AC450" s="420"/>
      <c r="AD450" s="420"/>
      <c r="AE450" s="420"/>
      <c r="AF450" s="420"/>
      <c r="AG450" s="420"/>
      <c r="AH450" s="420"/>
      <c r="AI450" s="420"/>
      <c r="AJ450" s="420"/>
      <c r="AK450" s="420"/>
      <c r="AL450" s="420"/>
      <c r="AM450" s="420"/>
      <c r="AN450" s="420"/>
      <c r="AO450" s="420"/>
      <c r="AP450" s="420"/>
      <c r="AQ450" s="420"/>
    </row>
    <row r="451" spans="1:43" x14ac:dyDescent="0.2">
      <c r="A451" s="415"/>
      <c r="B451" s="415"/>
      <c r="C451" s="420"/>
      <c r="D451" s="422"/>
      <c r="E451" s="419"/>
      <c r="F451" s="419"/>
      <c r="G451" s="420"/>
      <c r="H451" s="420"/>
      <c r="I451" s="420"/>
      <c r="J451" s="420"/>
      <c r="K451" s="420"/>
      <c r="L451" s="420"/>
      <c r="M451" s="420"/>
      <c r="N451" s="420"/>
      <c r="O451" s="420"/>
      <c r="P451" s="420"/>
      <c r="Q451" s="420"/>
      <c r="R451" s="420"/>
      <c r="S451" s="420"/>
      <c r="T451" s="420"/>
      <c r="U451" s="420"/>
      <c r="V451" s="420"/>
      <c r="W451" s="420"/>
      <c r="X451" s="420"/>
      <c r="Y451" s="420"/>
      <c r="Z451" s="420"/>
      <c r="AA451" s="420"/>
      <c r="AB451" s="420"/>
      <c r="AC451" s="420"/>
      <c r="AD451" s="420"/>
      <c r="AE451" s="420"/>
      <c r="AF451" s="420"/>
      <c r="AG451" s="420"/>
      <c r="AH451" s="420"/>
      <c r="AI451" s="420"/>
      <c r="AJ451" s="420"/>
      <c r="AK451" s="420"/>
      <c r="AL451" s="420"/>
      <c r="AM451" s="420"/>
      <c r="AN451" s="420"/>
      <c r="AO451" s="420"/>
      <c r="AP451" s="420"/>
      <c r="AQ451" s="420"/>
    </row>
    <row r="452" spans="1:43" x14ac:dyDescent="0.2">
      <c r="A452" s="415"/>
      <c r="B452" s="415"/>
      <c r="C452" s="420"/>
      <c r="D452" s="422"/>
      <c r="E452" s="419"/>
      <c r="F452" s="419"/>
      <c r="G452" s="420"/>
      <c r="H452" s="420"/>
      <c r="I452" s="420"/>
      <c r="J452" s="420"/>
      <c r="K452" s="420"/>
      <c r="L452" s="420"/>
      <c r="M452" s="420"/>
      <c r="N452" s="420"/>
      <c r="O452" s="420"/>
      <c r="P452" s="420"/>
      <c r="Q452" s="420"/>
      <c r="R452" s="420"/>
      <c r="S452" s="420"/>
      <c r="T452" s="420"/>
      <c r="U452" s="420"/>
      <c r="V452" s="420"/>
      <c r="W452" s="420"/>
      <c r="X452" s="420"/>
      <c r="Y452" s="420"/>
      <c r="Z452" s="420"/>
      <c r="AA452" s="420"/>
      <c r="AB452" s="420"/>
      <c r="AC452" s="420"/>
      <c r="AD452" s="420"/>
      <c r="AE452" s="420"/>
      <c r="AF452" s="420"/>
      <c r="AG452" s="420"/>
      <c r="AH452" s="420"/>
      <c r="AI452" s="420"/>
      <c r="AJ452" s="420"/>
      <c r="AK452" s="420"/>
      <c r="AL452" s="420"/>
      <c r="AM452" s="420"/>
      <c r="AN452" s="420"/>
      <c r="AO452" s="420"/>
      <c r="AP452" s="420"/>
      <c r="AQ452" s="420"/>
    </row>
    <row r="453" spans="1:43" x14ac:dyDescent="0.2">
      <c r="A453" s="415"/>
      <c r="B453" s="415"/>
      <c r="C453" s="420"/>
      <c r="D453" s="422"/>
      <c r="E453" s="419"/>
      <c r="F453" s="419"/>
      <c r="G453" s="420"/>
      <c r="H453" s="420"/>
      <c r="I453" s="420"/>
      <c r="J453" s="420"/>
      <c r="K453" s="420"/>
      <c r="L453" s="420"/>
      <c r="M453" s="420"/>
      <c r="N453" s="420"/>
      <c r="O453" s="420"/>
      <c r="P453" s="420"/>
      <c r="Q453" s="420"/>
      <c r="R453" s="420"/>
      <c r="S453" s="420"/>
      <c r="T453" s="420"/>
      <c r="U453" s="420"/>
      <c r="V453" s="420"/>
      <c r="W453" s="420"/>
      <c r="X453" s="420"/>
      <c r="Y453" s="420"/>
      <c r="Z453" s="420"/>
      <c r="AA453" s="420"/>
      <c r="AB453" s="420"/>
      <c r="AC453" s="420"/>
      <c r="AD453" s="420"/>
      <c r="AE453" s="420"/>
      <c r="AF453" s="420"/>
      <c r="AG453" s="420"/>
      <c r="AH453" s="420"/>
      <c r="AI453" s="420"/>
      <c r="AJ453" s="420"/>
      <c r="AK453" s="420"/>
      <c r="AL453" s="420"/>
      <c r="AM453" s="420"/>
      <c r="AN453" s="420"/>
      <c r="AO453" s="420"/>
      <c r="AP453" s="420"/>
      <c r="AQ453" s="420"/>
    </row>
    <row r="454" spans="1:43" x14ac:dyDescent="0.2">
      <c r="A454" s="415"/>
      <c r="B454" s="415"/>
      <c r="C454" s="420"/>
      <c r="D454" s="422"/>
      <c r="E454" s="419"/>
      <c r="F454" s="419"/>
      <c r="G454" s="420"/>
      <c r="H454" s="420"/>
      <c r="I454" s="420"/>
      <c r="J454" s="420"/>
      <c r="K454" s="420"/>
      <c r="L454" s="420"/>
      <c r="M454" s="420"/>
      <c r="N454" s="420"/>
      <c r="O454" s="420"/>
      <c r="P454" s="420"/>
      <c r="Q454" s="420"/>
      <c r="R454" s="420"/>
      <c r="S454" s="420"/>
      <c r="T454" s="420"/>
      <c r="U454" s="420"/>
      <c r="V454" s="420"/>
      <c r="W454" s="420"/>
      <c r="X454" s="420"/>
      <c r="Y454" s="420"/>
      <c r="Z454" s="420"/>
      <c r="AA454" s="420"/>
      <c r="AB454" s="420"/>
      <c r="AC454" s="420"/>
      <c r="AD454" s="420"/>
      <c r="AE454" s="420"/>
      <c r="AF454" s="420"/>
      <c r="AG454" s="420"/>
      <c r="AH454" s="420"/>
      <c r="AI454" s="420"/>
      <c r="AJ454" s="420"/>
      <c r="AK454" s="420"/>
      <c r="AL454" s="420"/>
      <c r="AM454" s="420"/>
      <c r="AN454" s="420"/>
      <c r="AO454" s="420"/>
      <c r="AP454" s="420"/>
      <c r="AQ454" s="420"/>
    </row>
    <row r="455" spans="1:43" x14ac:dyDescent="0.2">
      <c r="A455" s="415"/>
      <c r="B455" s="415"/>
      <c r="C455" s="420"/>
      <c r="D455" s="422"/>
      <c r="E455" s="419"/>
      <c r="F455" s="419"/>
      <c r="G455" s="420"/>
      <c r="H455" s="420"/>
      <c r="I455" s="420"/>
      <c r="J455" s="420"/>
      <c r="K455" s="420"/>
      <c r="L455" s="420"/>
      <c r="M455" s="420"/>
      <c r="N455" s="420"/>
      <c r="O455" s="420"/>
      <c r="P455" s="420"/>
      <c r="Q455" s="420"/>
      <c r="R455" s="420"/>
      <c r="S455" s="420"/>
      <c r="T455" s="420"/>
      <c r="U455" s="420"/>
      <c r="V455" s="420"/>
      <c r="W455" s="420"/>
      <c r="X455" s="420"/>
      <c r="Y455" s="420"/>
      <c r="Z455" s="420"/>
      <c r="AA455" s="420"/>
      <c r="AB455" s="420"/>
      <c r="AC455" s="420"/>
      <c r="AD455" s="420"/>
      <c r="AE455" s="420"/>
      <c r="AF455" s="420"/>
      <c r="AG455" s="420"/>
      <c r="AH455" s="420"/>
      <c r="AI455" s="420"/>
      <c r="AJ455" s="420"/>
      <c r="AK455" s="420"/>
      <c r="AL455" s="420"/>
      <c r="AM455" s="420"/>
      <c r="AN455" s="420"/>
      <c r="AO455" s="420"/>
      <c r="AP455" s="420"/>
      <c r="AQ455" s="420"/>
    </row>
    <row r="456" spans="1:43" x14ac:dyDescent="0.2">
      <c r="A456" s="415"/>
      <c r="B456" s="415"/>
      <c r="C456" s="420"/>
      <c r="D456" s="422"/>
      <c r="E456" s="419"/>
      <c r="F456" s="419"/>
      <c r="G456" s="420"/>
      <c r="H456" s="420"/>
      <c r="I456" s="420"/>
      <c r="J456" s="420"/>
      <c r="K456" s="420"/>
      <c r="L456" s="420"/>
      <c r="M456" s="420"/>
      <c r="N456" s="420"/>
      <c r="O456" s="420"/>
      <c r="P456" s="420"/>
      <c r="Q456" s="420"/>
      <c r="R456" s="420"/>
      <c r="S456" s="420"/>
      <c r="T456" s="420"/>
      <c r="U456" s="420"/>
      <c r="V456" s="420"/>
      <c r="W456" s="420"/>
      <c r="X456" s="420"/>
      <c r="Y456" s="420"/>
      <c r="Z456" s="420"/>
      <c r="AA456" s="420"/>
      <c r="AB456" s="420"/>
      <c r="AC456" s="420"/>
      <c r="AD456" s="420"/>
      <c r="AE456" s="420"/>
      <c r="AF456" s="420"/>
      <c r="AG456" s="420"/>
      <c r="AH456" s="420"/>
      <c r="AI456" s="420"/>
      <c r="AJ456" s="420"/>
      <c r="AK456" s="420"/>
      <c r="AL456" s="420"/>
      <c r="AM456" s="420"/>
      <c r="AN456" s="420"/>
      <c r="AO456" s="420"/>
      <c r="AP456" s="420"/>
      <c r="AQ456" s="420"/>
    </row>
    <row r="457" spans="1:43" x14ac:dyDescent="0.2">
      <c r="A457" s="415"/>
      <c r="B457" s="415"/>
      <c r="C457" s="420"/>
      <c r="D457" s="422"/>
      <c r="E457" s="419"/>
      <c r="F457" s="419"/>
      <c r="G457" s="420"/>
      <c r="H457" s="420"/>
      <c r="I457" s="420"/>
      <c r="J457" s="420"/>
      <c r="K457" s="420"/>
      <c r="L457" s="420"/>
      <c r="M457" s="420"/>
      <c r="N457" s="420"/>
      <c r="O457" s="420"/>
      <c r="P457" s="420"/>
      <c r="Q457" s="420"/>
      <c r="R457" s="420"/>
      <c r="S457" s="420"/>
      <c r="T457" s="420"/>
      <c r="U457" s="420"/>
      <c r="V457" s="420"/>
      <c r="W457" s="420"/>
      <c r="X457" s="420"/>
      <c r="Y457" s="420"/>
      <c r="Z457" s="420"/>
      <c r="AA457" s="420"/>
      <c r="AB457" s="420"/>
      <c r="AC457" s="420"/>
      <c r="AD457" s="420"/>
      <c r="AE457" s="420"/>
      <c r="AF457" s="420"/>
      <c r="AG457" s="420"/>
      <c r="AH457" s="420"/>
      <c r="AI457" s="420"/>
      <c r="AJ457" s="420"/>
      <c r="AK457" s="420"/>
      <c r="AL457" s="420"/>
      <c r="AM457" s="420"/>
      <c r="AN457" s="420"/>
      <c r="AO457" s="420"/>
      <c r="AP457" s="420"/>
      <c r="AQ457" s="420"/>
    </row>
    <row r="458" spans="1:43" x14ac:dyDescent="0.2">
      <c r="A458" s="415"/>
      <c r="B458" s="415"/>
      <c r="C458" s="420"/>
      <c r="D458" s="422"/>
      <c r="E458" s="419"/>
      <c r="F458" s="419"/>
      <c r="G458" s="420"/>
      <c r="H458" s="420"/>
      <c r="I458" s="420"/>
      <c r="J458" s="420"/>
      <c r="K458" s="420"/>
      <c r="L458" s="420"/>
      <c r="M458" s="420"/>
      <c r="N458" s="420"/>
      <c r="O458" s="420"/>
      <c r="P458" s="420"/>
      <c r="Q458" s="420"/>
      <c r="R458" s="420"/>
      <c r="S458" s="420"/>
      <c r="T458" s="420"/>
      <c r="U458" s="420"/>
      <c r="V458" s="420"/>
      <c r="W458" s="420"/>
      <c r="X458" s="420"/>
      <c r="Y458" s="420"/>
      <c r="Z458" s="420"/>
      <c r="AA458" s="420"/>
      <c r="AB458" s="420"/>
      <c r="AC458" s="420"/>
      <c r="AD458" s="420"/>
      <c r="AE458" s="420"/>
      <c r="AF458" s="420"/>
      <c r="AG458" s="420"/>
      <c r="AH458" s="420"/>
      <c r="AI458" s="420"/>
      <c r="AJ458" s="420"/>
      <c r="AK458" s="420"/>
      <c r="AL458" s="420"/>
      <c r="AM458" s="420"/>
      <c r="AN458" s="420"/>
      <c r="AO458" s="420"/>
      <c r="AP458" s="420"/>
      <c r="AQ458" s="420"/>
    </row>
    <row r="459" spans="1:43" x14ac:dyDescent="0.2">
      <c r="A459" s="415"/>
      <c r="B459" s="415"/>
      <c r="C459" s="420"/>
      <c r="D459" s="422"/>
      <c r="E459" s="419"/>
      <c r="F459" s="419"/>
      <c r="G459" s="420"/>
      <c r="H459" s="420"/>
      <c r="I459" s="420"/>
      <c r="J459" s="420"/>
      <c r="K459" s="420"/>
      <c r="L459" s="420"/>
      <c r="M459" s="420"/>
      <c r="N459" s="420"/>
      <c r="O459" s="420"/>
      <c r="P459" s="420"/>
      <c r="Q459" s="420"/>
      <c r="R459" s="420"/>
      <c r="S459" s="420"/>
      <c r="T459" s="420"/>
      <c r="U459" s="420"/>
      <c r="V459" s="420"/>
      <c r="W459" s="420"/>
      <c r="X459" s="420"/>
      <c r="Y459" s="420"/>
      <c r="Z459" s="420"/>
      <c r="AA459" s="420"/>
      <c r="AB459" s="420"/>
      <c r="AC459" s="420"/>
      <c r="AD459" s="420"/>
      <c r="AE459" s="420"/>
      <c r="AF459" s="420"/>
      <c r="AG459" s="420"/>
      <c r="AH459" s="420"/>
      <c r="AI459" s="420"/>
      <c r="AJ459" s="420"/>
      <c r="AK459" s="420"/>
      <c r="AL459" s="420"/>
      <c r="AM459" s="420"/>
      <c r="AN459" s="420"/>
      <c r="AO459" s="420"/>
      <c r="AP459" s="420"/>
      <c r="AQ459" s="420"/>
    </row>
    <row r="460" spans="1:43" x14ac:dyDescent="0.2">
      <c r="A460" s="415"/>
      <c r="B460" s="415"/>
      <c r="C460" s="420"/>
      <c r="D460" s="422"/>
      <c r="E460" s="419"/>
      <c r="F460" s="419"/>
      <c r="G460" s="420"/>
      <c r="H460" s="420"/>
      <c r="I460" s="420"/>
      <c r="J460" s="420"/>
      <c r="K460" s="420"/>
      <c r="L460" s="420"/>
      <c r="M460" s="420"/>
      <c r="N460" s="420"/>
      <c r="O460" s="420"/>
      <c r="P460" s="420"/>
      <c r="Q460" s="420"/>
      <c r="R460" s="420"/>
      <c r="S460" s="420"/>
      <c r="T460" s="420"/>
      <c r="U460" s="420"/>
      <c r="V460" s="420"/>
      <c r="W460" s="420"/>
      <c r="X460" s="420"/>
      <c r="Y460" s="420"/>
      <c r="Z460" s="420"/>
      <c r="AA460" s="420"/>
      <c r="AB460" s="420"/>
      <c r="AC460" s="420"/>
      <c r="AD460" s="420"/>
      <c r="AE460" s="420"/>
      <c r="AF460" s="420"/>
      <c r="AG460" s="420"/>
      <c r="AH460" s="420"/>
      <c r="AI460" s="420"/>
      <c r="AJ460" s="420"/>
      <c r="AK460" s="420"/>
      <c r="AL460" s="420"/>
      <c r="AM460" s="420"/>
      <c r="AN460" s="420"/>
      <c r="AO460" s="420"/>
      <c r="AP460" s="420"/>
      <c r="AQ460" s="420"/>
    </row>
    <row r="461" spans="1:43" x14ac:dyDescent="0.2">
      <c r="A461" s="415"/>
      <c r="B461" s="415"/>
      <c r="C461" s="420"/>
      <c r="D461" s="422"/>
      <c r="E461" s="419"/>
      <c r="F461" s="419"/>
      <c r="G461" s="420"/>
      <c r="H461" s="420"/>
      <c r="I461" s="420"/>
      <c r="J461" s="420"/>
      <c r="K461" s="420"/>
      <c r="L461" s="420"/>
      <c r="M461" s="420"/>
      <c r="N461" s="420"/>
      <c r="O461" s="420"/>
      <c r="P461" s="420"/>
      <c r="Q461" s="420"/>
      <c r="R461" s="420"/>
      <c r="S461" s="420"/>
      <c r="T461" s="420"/>
      <c r="U461" s="420"/>
      <c r="V461" s="420"/>
      <c r="W461" s="420"/>
      <c r="X461" s="420"/>
      <c r="Y461" s="420"/>
      <c r="Z461" s="420"/>
      <c r="AA461" s="420"/>
      <c r="AB461" s="420"/>
      <c r="AC461" s="420"/>
      <c r="AD461" s="420"/>
      <c r="AE461" s="420"/>
      <c r="AF461" s="420"/>
      <c r="AG461" s="420"/>
      <c r="AH461" s="420"/>
      <c r="AI461" s="420"/>
      <c r="AJ461" s="420"/>
      <c r="AK461" s="420"/>
      <c r="AL461" s="420"/>
      <c r="AM461" s="420"/>
      <c r="AN461" s="420"/>
      <c r="AO461" s="420"/>
      <c r="AP461" s="420"/>
      <c r="AQ461" s="420"/>
    </row>
    <row r="462" spans="1:43" x14ac:dyDescent="0.2">
      <c r="A462" s="415"/>
      <c r="B462" s="415"/>
      <c r="C462" s="420"/>
      <c r="D462" s="422"/>
      <c r="E462" s="419"/>
      <c r="F462" s="419"/>
      <c r="G462" s="420"/>
      <c r="H462" s="420"/>
      <c r="I462" s="420"/>
      <c r="J462" s="420"/>
      <c r="K462" s="420"/>
      <c r="L462" s="420"/>
      <c r="M462" s="420"/>
      <c r="N462" s="420"/>
      <c r="O462" s="420"/>
      <c r="P462" s="420"/>
      <c r="Q462" s="420"/>
      <c r="R462" s="420"/>
      <c r="S462" s="420"/>
      <c r="T462" s="420"/>
      <c r="U462" s="420"/>
      <c r="V462" s="420"/>
      <c r="W462" s="420"/>
      <c r="X462" s="420"/>
      <c r="Y462" s="420"/>
      <c r="Z462" s="420"/>
      <c r="AA462" s="420"/>
      <c r="AB462" s="420"/>
      <c r="AC462" s="420"/>
      <c r="AD462" s="420"/>
      <c r="AE462" s="420"/>
      <c r="AF462" s="420"/>
      <c r="AG462" s="420"/>
      <c r="AH462" s="420"/>
      <c r="AI462" s="420"/>
      <c r="AJ462" s="420"/>
      <c r="AK462" s="420"/>
      <c r="AL462" s="420"/>
      <c r="AM462" s="420"/>
      <c r="AN462" s="420"/>
      <c r="AO462" s="420"/>
      <c r="AP462" s="420"/>
      <c r="AQ462" s="420"/>
    </row>
    <row r="463" spans="1:43" x14ac:dyDescent="0.2">
      <c r="A463" s="415"/>
      <c r="B463" s="415"/>
      <c r="C463" s="420"/>
      <c r="D463" s="422"/>
      <c r="E463" s="419"/>
      <c r="F463" s="419"/>
      <c r="G463" s="420"/>
      <c r="H463" s="420"/>
      <c r="I463" s="420"/>
      <c r="J463" s="420"/>
      <c r="K463" s="420"/>
      <c r="L463" s="420"/>
      <c r="M463" s="420"/>
      <c r="N463" s="420"/>
      <c r="O463" s="420"/>
      <c r="P463" s="420"/>
      <c r="Q463" s="420"/>
      <c r="R463" s="420"/>
      <c r="S463" s="420"/>
      <c r="T463" s="420"/>
      <c r="U463" s="420"/>
      <c r="V463" s="420"/>
      <c r="W463" s="420"/>
      <c r="X463" s="420"/>
      <c r="Y463" s="420"/>
      <c r="Z463" s="420"/>
      <c r="AA463" s="420"/>
      <c r="AB463" s="420"/>
      <c r="AC463" s="420"/>
      <c r="AD463" s="420"/>
      <c r="AE463" s="420"/>
      <c r="AF463" s="420"/>
      <c r="AG463" s="420"/>
      <c r="AH463" s="420"/>
      <c r="AI463" s="420"/>
      <c r="AJ463" s="420"/>
      <c r="AK463" s="420"/>
      <c r="AL463" s="420"/>
      <c r="AM463" s="420"/>
      <c r="AN463" s="420"/>
      <c r="AO463" s="420"/>
      <c r="AP463" s="420"/>
      <c r="AQ463" s="420"/>
    </row>
    <row r="464" spans="1:43" x14ac:dyDescent="0.2">
      <c r="A464" s="415"/>
      <c r="B464" s="415"/>
      <c r="C464" s="420"/>
      <c r="D464" s="422"/>
      <c r="E464" s="419"/>
      <c r="F464" s="419"/>
      <c r="G464" s="420"/>
      <c r="H464" s="420"/>
      <c r="I464" s="420"/>
      <c r="J464" s="420"/>
      <c r="K464" s="420"/>
      <c r="L464" s="420"/>
      <c r="M464" s="420"/>
      <c r="N464" s="420"/>
      <c r="O464" s="420"/>
      <c r="P464" s="420"/>
      <c r="Q464" s="420"/>
      <c r="R464" s="420"/>
      <c r="S464" s="420"/>
      <c r="T464" s="420"/>
      <c r="U464" s="420"/>
      <c r="V464" s="420"/>
      <c r="W464" s="420"/>
      <c r="X464" s="420"/>
      <c r="Y464" s="420"/>
      <c r="Z464" s="420"/>
      <c r="AA464" s="420"/>
      <c r="AB464" s="420"/>
      <c r="AC464" s="420"/>
      <c r="AD464" s="420"/>
      <c r="AE464" s="420"/>
      <c r="AF464" s="420"/>
      <c r="AG464" s="420"/>
      <c r="AH464" s="420"/>
      <c r="AI464" s="420"/>
      <c r="AJ464" s="420"/>
      <c r="AK464" s="420"/>
      <c r="AL464" s="420"/>
      <c r="AM464" s="420"/>
      <c r="AN464" s="420"/>
      <c r="AO464" s="420"/>
      <c r="AP464" s="420"/>
      <c r="AQ464" s="420"/>
    </row>
    <row r="465" spans="1:43" x14ac:dyDescent="0.2">
      <c r="A465" s="415"/>
      <c r="B465" s="415"/>
      <c r="C465" s="420"/>
      <c r="D465" s="422"/>
      <c r="E465" s="419"/>
      <c r="F465" s="419"/>
      <c r="G465" s="420"/>
      <c r="H465" s="420"/>
      <c r="I465" s="420"/>
      <c r="J465" s="420"/>
      <c r="K465" s="420"/>
      <c r="L465" s="420"/>
      <c r="M465" s="420"/>
      <c r="N465" s="420"/>
      <c r="O465" s="420"/>
      <c r="P465" s="420"/>
      <c r="Q465" s="420"/>
      <c r="R465" s="420"/>
      <c r="S465" s="420"/>
      <c r="T465" s="420"/>
      <c r="U465" s="420"/>
      <c r="V465" s="420"/>
      <c r="W465" s="420"/>
      <c r="X465" s="420"/>
      <c r="Y465" s="420"/>
      <c r="Z465" s="420"/>
      <c r="AA465" s="420"/>
      <c r="AB465" s="420"/>
      <c r="AC465" s="420"/>
      <c r="AD465" s="420"/>
      <c r="AE465" s="420"/>
      <c r="AF465" s="420"/>
      <c r="AG465" s="420"/>
      <c r="AH465" s="420"/>
      <c r="AI465" s="420"/>
      <c r="AJ465" s="420"/>
      <c r="AK465" s="420"/>
      <c r="AL465" s="420"/>
      <c r="AM465" s="420"/>
      <c r="AN465" s="420"/>
      <c r="AO465" s="420"/>
      <c r="AP465" s="420"/>
      <c r="AQ465" s="420"/>
    </row>
    <row r="466" spans="1:43" x14ac:dyDescent="0.2">
      <c r="A466" s="415"/>
      <c r="B466" s="415"/>
      <c r="C466" s="420"/>
      <c r="D466" s="422"/>
      <c r="E466" s="419"/>
      <c r="F466" s="419"/>
      <c r="G466" s="420"/>
      <c r="H466" s="420"/>
      <c r="I466" s="420"/>
      <c r="J466" s="420"/>
      <c r="K466" s="420"/>
      <c r="L466" s="420"/>
      <c r="M466" s="420"/>
      <c r="N466" s="420"/>
      <c r="O466" s="420"/>
      <c r="P466" s="420"/>
      <c r="Q466" s="420"/>
      <c r="R466" s="420"/>
      <c r="S466" s="420"/>
      <c r="T466" s="420"/>
      <c r="U466" s="420"/>
      <c r="V466" s="420"/>
      <c r="W466" s="420"/>
      <c r="X466" s="420"/>
      <c r="Y466" s="420"/>
      <c r="Z466" s="420"/>
      <c r="AA466" s="420"/>
      <c r="AB466" s="420"/>
      <c r="AC466" s="420"/>
      <c r="AD466" s="420"/>
      <c r="AE466" s="420"/>
      <c r="AF466" s="420"/>
      <c r="AG466" s="420"/>
      <c r="AH466" s="420"/>
      <c r="AI466" s="420"/>
      <c r="AJ466" s="420"/>
      <c r="AK466" s="420"/>
      <c r="AL466" s="420"/>
      <c r="AM466" s="420"/>
      <c r="AN466" s="420"/>
      <c r="AO466" s="420"/>
      <c r="AP466" s="420"/>
      <c r="AQ466" s="420"/>
    </row>
    <row r="467" spans="1:43" x14ac:dyDescent="0.2">
      <c r="A467" s="415"/>
      <c r="B467" s="415"/>
      <c r="C467" s="420"/>
      <c r="D467" s="422"/>
      <c r="E467" s="419"/>
      <c r="F467" s="419"/>
      <c r="G467" s="420"/>
      <c r="H467" s="420"/>
      <c r="I467" s="420"/>
      <c r="J467" s="420"/>
      <c r="K467" s="420"/>
      <c r="L467" s="420"/>
      <c r="M467" s="420"/>
      <c r="N467" s="420"/>
      <c r="O467" s="420"/>
      <c r="P467" s="420"/>
      <c r="Q467" s="420"/>
      <c r="R467" s="420"/>
      <c r="S467" s="420"/>
      <c r="T467" s="420"/>
      <c r="U467" s="420"/>
      <c r="V467" s="420"/>
      <c r="W467" s="420"/>
      <c r="X467" s="420"/>
      <c r="Y467" s="420"/>
      <c r="Z467" s="420"/>
      <c r="AA467" s="420"/>
      <c r="AB467" s="420"/>
      <c r="AC467" s="420"/>
      <c r="AD467" s="420"/>
      <c r="AE467" s="420"/>
      <c r="AF467" s="420"/>
      <c r="AG467" s="420"/>
      <c r="AH467" s="420"/>
      <c r="AI467" s="420"/>
      <c r="AJ467" s="420"/>
      <c r="AK467" s="420"/>
      <c r="AL467" s="420"/>
      <c r="AM467" s="420"/>
      <c r="AN467" s="420"/>
      <c r="AO467" s="420"/>
      <c r="AP467" s="420"/>
      <c r="AQ467" s="420"/>
    </row>
    <row r="468" spans="1:43" x14ac:dyDescent="0.2">
      <c r="A468" s="415"/>
      <c r="B468" s="415"/>
      <c r="C468" s="420"/>
      <c r="D468" s="422"/>
      <c r="E468" s="419"/>
      <c r="F468" s="419"/>
      <c r="G468" s="420"/>
      <c r="H468" s="420"/>
      <c r="I468" s="420"/>
      <c r="J468" s="420"/>
      <c r="K468" s="420"/>
      <c r="L468" s="420"/>
      <c r="M468" s="420"/>
      <c r="N468" s="420"/>
      <c r="O468" s="420"/>
      <c r="P468" s="420"/>
      <c r="Q468" s="420"/>
      <c r="R468" s="420"/>
      <c r="S468" s="420"/>
      <c r="T468" s="420"/>
      <c r="U468" s="420"/>
      <c r="V468" s="420"/>
      <c r="W468" s="420"/>
      <c r="X468" s="420"/>
      <c r="Y468" s="420"/>
      <c r="Z468" s="420"/>
      <c r="AA468" s="420"/>
      <c r="AB468" s="420"/>
      <c r="AC468" s="420"/>
      <c r="AD468" s="420"/>
      <c r="AE468" s="420"/>
      <c r="AF468" s="420"/>
      <c r="AG468" s="420"/>
      <c r="AH468" s="420"/>
      <c r="AI468" s="420"/>
      <c r="AJ468" s="420"/>
      <c r="AK468" s="420"/>
      <c r="AL468" s="420"/>
      <c r="AM468" s="420"/>
      <c r="AN468" s="420"/>
      <c r="AO468" s="420"/>
      <c r="AP468" s="420"/>
      <c r="AQ468" s="420"/>
    </row>
    <row r="469" spans="1:43" x14ac:dyDescent="0.2">
      <c r="A469" s="415"/>
      <c r="B469" s="415"/>
      <c r="C469" s="420"/>
      <c r="D469" s="422"/>
      <c r="E469" s="419"/>
      <c r="F469" s="419"/>
      <c r="G469" s="420"/>
      <c r="H469" s="420"/>
      <c r="I469" s="420"/>
      <c r="J469" s="420"/>
      <c r="K469" s="420"/>
      <c r="L469" s="420"/>
      <c r="M469" s="420"/>
      <c r="N469" s="420"/>
      <c r="O469" s="420"/>
      <c r="P469" s="420"/>
      <c r="Q469" s="420"/>
      <c r="R469" s="420"/>
      <c r="S469" s="420"/>
      <c r="T469" s="420"/>
      <c r="U469" s="420"/>
      <c r="V469" s="420"/>
      <c r="W469" s="420"/>
      <c r="X469" s="420"/>
      <c r="Y469" s="420"/>
      <c r="Z469" s="420"/>
      <c r="AA469" s="420"/>
      <c r="AB469" s="420"/>
      <c r="AC469" s="420"/>
      <c r="AD469" s="420"/>
      <c r="AE469" s="420"/>
      <c r="AF469" s="420"/>
      <c r="AG469" s="420"/>
      <c r="AH469" s="420"/>
      <c r="AI469" s="420"/>
      <c r="AJ469" s="420"/>
      <c r="AK469" s="420"/>
      <c r="AL469" s="420"/>
      <c r="AM469" s="420"/>
      <c r="AN469" s="420"/>
      <c r="AO469" s="420"/>
      <c r="AP469" s="420"/>
      <c r="AQ469" s="420"/>
    </row>
    <row r="470" spans="1:43" x14ac:dyDescent="0.2">
      <c r="A470" s="415"/>
      <c r="B470" s="415"/>
      <c r="C470" s="420"/>
      <c r="D470" s="422"/>
      <c r="E470" s="419"/>
      <c r="F470" s="419"/>
      <c r="G470" s="420"/>
      <c r="H470" s="420"/>
      <c r="I470" s="420"/>
      <c r="J470" s="420"/>
      <c r="K470" s="420"/>
      <c r="L470" s="420"/>
      <c r="M470" s="420"/>
      <c r="N470" s="420"/>
      <c r="O470" s="420"/>
      <c r="P470" s="420"/>
      <c r="Q470" s="420"/>
      <c r="R470" s="420"/>
      <c r="S470" s="420"/>
      <c r="T470" s="420"/>
      <c r="U470" s="420"/>
      <c r="V470" s="420"/>
      <c r="W470" s="420"/>
      <c r="X470" s="420"/>
      <c r="Y470" s="420"/>
      <c r="Z470" s="420"/>
      <c r="AA470" s="420"/>
      <c r="AB470" s="420"/>
      <c r="AC470" s="420"/>
      <c r="AD470" s="420"/>
      <c r="AE470" s="420"/>
      <c r="AF470" s="420"/>
      <c r="AG470" s="420"/>
      <c r="AH470" s="420"/>
      <c r="AI470" s="420"/>
      <c r="AJ470" s="420"/>
      <c r="AK470" s="420"/>
      <c r="AL470" s="420"/>
      <c r="AM470" s="420"/>
      <c r="AN470" s="420"/>
      <c r="AO470" s="420"/>
      <c r="AP470" s="420"/>
      <c r="AQ470" s="420"/>
    </row>
    <row r="471" spans="1:43" x14ac:dyDescent="0.2">
      <c r="A471" s="415"/>
      <c r="B471" s="415"/>
      <c r="C471" s="420"/>
      <c r="D471" s="422"/>
      <c r="E471" s="419"/>
      <c r="F471" s="419"/>
      <c r="G471" s="420"/>
      <c r="H471" s="420"/>
      <c r="I471" s="420"/>
      <c r="J471" s="420"/>
      <c r="K471" s="420"/>
      <c r="L471" s="420"/>
      <c r="M471" s="420"/>
      <c r="N471" s="420"/>
      <c r="O471" s="420"/>
      <c r="P471" s="420"/>
      <c r="Q471" s="420"/>
      <c r="R471" s="420"/>
      <c r="S471" s="420"/>
      <c r="T471" s="420"/>
      <c r="U471" s="420"/>
      <c r="V471" s="420"/>
      <c r="W471" s="420"/>
      <c r="X471" s="420"/>
      <c r="Y471" s="420"/>
      <c r="Z471" s="420"/>
      <c r="AA471" s="420"/>
      <c r="AB471" s="420"/>
      <c r="AC471" s="420"/>
      <c r="AD471" s="420"/>
      <c r="AE471" s="420"/>
      <c r="AF471" s="420"/>
      <c r="AG471" s="420"/>
      <c r="AH471" s="420"/>
      <c r="AI471" s="420"/>
      <c r="AJ471" s="420"/>
      <c r="AK471" s="420"/>
      <c r="AL471" s="420"/>
      <c r="AM471" s="420"/>
      <c r="AN471" s="420"/>
      <c r="AO471" s="420"/>
      <c r="AP471" s="420"/>
      <c r="AQ471" s="420"/>
    </row>
    <row r="472" spans="1:43" x14ac:dyDescent="0.2">
      <c r="A472" s="415"/>
      <c r="B472" s="415"/>
      <c r="C472" s="420"/>
      <c r="D472" s="422"/>
      <c r="E472" s="419"/>
      <c r="F472" s="419"/>
      <c r="G472" s="420"/>
      <c r="H472" s="420"/>
      <c r="I472" s="420"/>
      <c r="J472" s="420"/>
      <c r="K472" s="420"/>
      <c r="L472" s="420"/>
      <c r="M472" s="420"/>
      <c r="N472" s="420"/>
      <c r="O472" s="420"/>
      <c r="P472" s="420"/>
      <c r="Q472" s="420"/>
      <c r="R472" s="420"/>
      <c r="S472" s="420"/>
      <c r="T472" s="420"/>
      <c r="U472" s="420"/>
      <c r="V472" s="420"/>
      <c r="W472" s="420"/>
      <c r="X472" s="420"/>
      <c r="Y472" s="420"/>
      <c r="Z472" s="420"/>
      <c r="AA472" s="420"/>
      <c r="AB472" s="420"/>
      <c r="AC472" s="420"/>
      <c r="AD472" s="420"/>
      <c r="AE472" s="420"/>
      <c r="AF472" s="420"/>
      <c r="AG472" s="420"/>
      <c r="AH472" s="420"/>
      <c r="AI472" s="420"/>
      <c r="AJ472" s="420"/>
      <c r="AK472" s="420"/>
      <c r="AL472" s="420"/>
      <c r="AM472" s="420"/>
      <c r="AN472" s="420"/>
      <c r="AO472" s="420"/>
      <c r="AP472" s="420"/>
      <c r="AQ472" s="420"/>
    </row>
    <row r="473" spans="1:43" x14ac:dyDescent="0.2">
      <c r="A473" s="415"/>
      <c r="B473" s="415"/>
      <c r="C473" s="420"/>
      <c r="D473" s="422"/>
      <c r="E473" s="419"/>
      <c r="F473" s="419"/>
      <c r="G473" s="420"/>
      <c r="H473" s="420"/>
      <c r="I473" s="420"/>
      <c r="J473" s="420"/>
      <c r="K473" s="420"/>
      <c r="L473" s="420"/>
      <c r="M473" s="420"/>
      <c r="N473" s="420"/>
      <c r="O473" s="420"/>
      <c r="P473" s="420"/>
      <c r="Q473" s="420"/>
      <c r="R473" s="420"/>
      <c r="S473" s="420"/>
      <c r="T473" s="420"/>
      <c r="U473" s="420"/>
      <c r="V473" s="420"/>
      <c r="W473" s="420"/>
      <c r="X473" s="420"/>
      <c r="Y473" s="420"/>
      <c r="Z473" s="420"/>
      <c r="AA473" s="420"/>
      <c r="AB473" s="420"/>
      <c r="AC473" s="420"/>
      <c r="AD473" s="420"/>
      <c r="AE473" s="420"/>
      <c r="AF473" s="420"/>
      <c r="AG473" s="420"/>
      <c r="AH473" s="420"/>
      <c r="AI473" s="420"/>
      <c r="AJ473" s="420"/>
      <c r="AK473" s="420"/>
      <c r="AL473" s="420"/>
      <c r="AM473" s="420"/>
      <c r="AN473" s="420"/>
      <c r="AO473" s="420"/>
      <c r="AP473" s="420"/>
      <c r="AQ473" s="420"/>
    </row>
    <row r="474" spans="1:43" x14ac:dyDescent="0.2">
      <c r="A474" s="415"/>
      <c r="B474" s="415"/>
      <c r="C474" s="420"/>
      <c r="D474" s="422"/>
      <c r="E474" s="419"/>
      <c r="F474" s="419"/>
      <c r="G474" s="420"/>
      <c r="H474" s="420"/>
      <c r="I474" s="420"/>
      <c r="J474" s="420"/>
      <c r="K474" s="420"/>
      <c r="L474" s="420"/>
      <c r="M474" s="420"/>
      <c r="N474" s="420"/>
      <c r="O474" s="420"/>
      <c r="P474" s="420"/>
      <c r="Q474" s="420"/>
      <c r="R474" s="420"/>
      <c r="S474" s="420"/>
      <c r="T474" s="420"/>
      <c r="U474" s="420"/>
      <c r="V474" s="420"/>
      <c r="W474" s="420"/>
      <c r="X474" s="420"/>
      <c r="Y474" s="420"/>
      <c r="Z474" s="420"/>
      <c r="AA474" s="420"/>
      <c r="AB474" s="420"/>
      <c r="AC474" s="420"/>
      <c r="AD474" s="420"/>
      <c r="AE474" s="420"/>
      <c r="AF474" s="420"/>
      <c r="AG474" s="420"/>
      <c r="AH474" s="420"/>
      <c r="AI474" s="420"/>
      <c r="AJ474" s="420"/>
      <c r="AK474" s="420"/>
      <c r="AL474" s="420"/>
      <c r="AM474" s="420"/>
      <c r="AN474" s="420"/>
      <c r="AO474" s="420"/>
      <c r="AP474" s="420"/>
      <c r="AQ474" s="420"/>
    </row>
    <row r="475" spans="1:43" x14ac:dyDescent="0.2">
      <c r="A475" s="415"/>
      <c r="B475" s="415"/>
      <c r="C475" s="420"/>
      <c r="D475" s="422"/>
      <c r="E475" s="419"/>
      <c r="F475" s="419"/>
      <c r="G475" s="420"/>
      <c r="H475" s="420"/>
      <c r="I475" s="420"/>
      <c r="J475" s="420"/>
      <c r="K475" s="420"/>
      <c r="L475" s="420"/>
      <c r="M475" s="420"/>
      <c r="N475" s="420"/>
      <c r="O475" s="420"/>
      <c r="P475" s="420"/>
      <c r="Q475" s="420"/>
      <c r="R475" s="420"/>
      <c r="S475" s="420"/>
      <c r="T475" s="420"/>
      <c r="U475" s="420"/>
      <c r="V475" s="420"/>
      <c r="W475" s="420"/>
      <c r="X475" s="420"/>
      <c r="Y475" s="420"/>
      <c r="Z475" s="420"/>
      <c r="AA475" s="420"/>
      <c r="AB475" s="420"/>
      <c r="AC475" s="420"/>
      <c r="AD475" s="420"/>
      <c r="AE475" s="420"/>
      <c r="AF475" s="420"/>
      <c r="AG475" s="420"/>
      <c r="AH475" s="420"/>
      <c r="AI475" s="420"/>
      <c r="AJ475" s="420"/>
      <c r="AK475" s="420"/>
      <c r="AL475" s="420"/>
      <c r="AM475" s="420"/>
      <c r="AN475" s="420"/>
      <c r="AO475" s="420"/>
      <c r="AP475" s="420"/>
      <c r="AQ475" s="420"/>
    </row>
    <row r="476" spans="1:43" x14ac:dyDescent="0.2">
      <c r="A476" s="415"/>
      <c r="B476" s="415"/>
      <c r="C476" s="420"/>
      <c r="D476" s="422"/>
      <c r="E476" s="419"/>
      <c r="F476" s="419"/>
      <c r="G476" s="420"/>
      <c r="H476" s="420"/>
      <c r="I476" s="420"/>
      <c r="J476" s="420"/>
      <c r="K476" s="420"/>
      <c r="L476" s="420"/>
      <c r="M476" s="420"/>
      <c r="N476" s="420"/>
      <c r="O476" s="420"/>
      <c r="P476" s="420"/>
      <c r="Q476" s="420"/>
      <c r="R476" s="420"/>
      <c r="S476" s="420"/>
      <c r="T476" s="420"/>
      <c r="U476" s="420"/>
      <c r="V476" s="420"/>
      <c r="W476" s="420"/>
      <c r="X476" s="420"/>
      <c r="Y476" s="420"/>
      <c r="Z476" s="420"/>
      <c r="AA476" s="420"/>
      <c r="AB476" s="420"/>
      <c r="AC476" s="420"/>
      <c r="AD476" s="420"/>
      <c r="AE476" s="420"/>
      <c r="AF476" s="420"/>
      <c r="AG476" s="420"/>
      <c r="AH476" s="420"/>
      <c r="AI476" s="420"/>
      <c r="AJ476" s="420"/>
      <c r="AK476" s="420"/>
      <c r="AL476" s="420"/>
      <c r="AM476" s="420"/>
      <c r="AN476" s="420"/>
      <c r="AO476" s="420"/>
      <c r="AP476" s="420"/>
      <c r="AQ476" s="420"/>
    </row>
    <row r="477" spans="1:43" x14ac:dyDescent="0.2">
      <c r="A477" s="415"/>
      <c r="B477" s="415"/>
      <c r="C477" s="420"/>
      <c r="D477" s="422"/>
      <c r="E477" s="419"/>
      <c r="F477" s="419"/>
      <c r="G477" s="420"/>
      <c r="H477" s="420"/>
      <c r="I477" s="420"/>
      <c r="J477" s="420"/>
      <c r="K477" s="420"/>
      <c r="L477" s="420"/>
      <c r="M477" s="420"/>
      <c r="N477" s="420"/>
      <c r="O477" s="420"/>
      <c r="P477" s="420"/>
      <c r="Q477" s="420"/>
      <c r="R477" s="420"/>
      <c r="S477" s="420"/>
      <c r="T477" s="420"/>
      <c r="U477" s="420"/>
      <c r="V477" s="420"/>
      <c r="W477" s="420"/>
      <c r="X477" s="420"/>
      <c r="Y477" s="420"/>
      <c r="Z477" s="420"/>
      <c r="AA477" s="420"/>
      <c r="AB477" s="420"/>
      <c r="AC477" s="420"/>
      <c r="AD477" s="420"/>
      <c r="AE477" s="420"/>
      <c r="AF477" s="420"/>
      <c r="AG477" s="420"/>
      <c r="AH477" s="420"/>
      <c r="AI477" s="420"/>
      <c r="AJ477" s="420"/>
      <c r="AK477" s="420"/>
      <c r="AL477" s="420"/>
      <c r="AM477" s="420"/>
      <c r="AN477" s="420"/>
      <c r="AO477" s="420"/>
      <c r="AP477" s="420"/>
      <c r="AQ477" s="420"/>
    </row>
    <row r="478" spans="1:43" x14ac:dyDescent="0.2">
      <c r="A478" s="415"/>
      <c r="B478" s="415"/>
      <c r="C478" s="420"/>
      <c r="D478" s="422"/>
      <c r="E478" s="419"/>
      <c r="F478" s="419"/>
      <c r="G478" s="420"/>
      <c r="H478" s="420"/>
      <c r="I478" s="420"/>
      <c r="J478" s="420"/>
      <c r="K478" s="420"/>
      <c r="L478" s="420"/>
      <c r="M478" s="420"/>
      <c r="N478" s="420"/>
      <c r="O478" s="420"/>
      <c r="P478" s="420"/>
      <c r="Q478" s="420"/>
      <c r="R478" s="420"/>
      <c r="S478" s="420"/>
      <c r="T478" s="420"/>
      <c r="U478" s="420"/>
      <c r="V478" s="420"/>
      <c r="W478" s="420"/>
      <c r="X478" s="420"/>
      <c r="Y478" s="420"/>
      <c r="Z478" s="420"/>
      <c r="AA478" s="420"/>
      <c r="AB478" s="420"/>
      <c r="AC478" s="420"/>
      <c r="AD478" s="420"/>
      <c r="AE478" s="420"/>
      <c r="AF478" s="420"/>
      <c r="AG478" s="420"/>
      <c r="AH478" s="420"/>
      <c r="AI478" s="420"/>
      <c r="AJ478" s="420"/>
      <c r="AK478" s="420"/>
      <c r="AL478" s="420"/>
      <c r="AM478" s="420"/>
      <c r="AN478" s="420"/>
      <c r="AO478" s="420"/>
      <c r="AP478" s="420"/>
      <c r="AQ478" s="420"/>
    </row>
    <row r="479" spans="1:43" x14ac:dyDescent="0.2">
      <c r="A479" s="415"/>
      <c r="B479" s="415"/>
      <c r="C479" s="420"/>
      <c r="D479" s="422"/>
      <c r="E479" s="419"/>
      <c r="F479" s="419"/>
      <c r="G479" s="420"/>
      <c r="H479" s="420"/>
      <c r="I479" s="420"/>
      <c r="J479" s="420"/>
      <c r="K479" s="420"/>
      <c r="L479" s="420"/>
      <c r="M479" s="420"/>
      <c r="N479" s="420"/>
      <c r="O479" s="420"/>
      <c r="P479" s="420"/>
      <c r="Q479" s="420"/>
      <c r="R479" s="420"/>
      <c r="S479" s="420"/>
      <c r="T479" s="420"/>
      <c r="U479" s="420"/>
      <c r="V479" s="420"/>
      <c r="W479" s="420"/>
      <c r="X479" s="420"/>
      <c r="Y479" s="420"/>
      <c r="Z479" s="420"/>
      <c r="AA479" s="420"/>
      <c r="AB479" s="420"/>
      <c r="AC479" s="420"/>
      <c r="AD479" s="420"/>
      <c r="AE479" s="420"/>
      <c r="AF479" s="420"/>
      <c r="AG479" s="420"/>
      <c r="AH479" s="420"/>
      <c r="AI479" s="420"/>
      <c r="AJ479" s="420"/>
      <c r="AK479" s="420"/>
      <c r="AL479" s="420"/>
      <c r="AM479" s="420"/>
      <c r="AN479" s="420"/>
      <c r="AO479" s="420"/>
      <c r="AP479" s="420"/>
      <c r="AQ479" s="420"/>
    </row>
    <row r="480" spans="1:43" x14ac:dyDescent="0.2">
      <c r="A480" s="415"/>
      <c r="B480" s="415"/>
      <c r="C480" s="420"/>
      <c r="D480" s="422"/>
      <c r="E480" s="419"/>
      <c r="F480" s="419"/>
      <c r="G480" s="420"/>
      <c r="H480" s="420"/>
      <c r="I480" s="420"/>
      <c r="J480" s="420"/>
      <c r="K480" s="420"/>
      <c r="L480" s="420"/>
      <c r="M480" s="420"/>
      <c r="N480" s="420"/>
      <c r="O480" s="420"/>
      <c r="P480" s="420"/>
      <c r="Q480" s="420"/>
      <c r="R480" s="420"/>
      <c r="S480" s="420"/>
      <c r="T480" s="420"/>
      <c r="U480" s="420"/>
      <c r="V480" s="420"/>
      <c r="W480" s="420"/>
      <c r="X480" s="420"/>
      <c r="Y480" s="420"/>
      <c r="Z480" s="420"/>
      <c r="AA480" s="420"/>
      <c r="AB480" s="420"/>
      <c r="AC480" s="420"/>
      <c r="AD480" s="420"/>
      <c r="AE480" s="420"/>
      <c r="AF480" s="420"/>
      <c r="AG480" s="420"/>
      <c r="AH480" s="420"/>
      <c r="AI480" s="420"/>
      <c r="AJ480" s="420"/>
      <c r="AK480" s="420"/>
      <c r="AL480" s="420"/>
      <c r="AM480" s="420"/>
      <c r="AN480" s="420"/>
      <c r="AO480" s="420"/>
      <c r="AP480" s="420"/>
      <c r="AQ480" s="420"/>
    </row>
    <row r="481" spans="1:43" x14ac:dyDescent="0.2">
      <c r="A481" s="415"/>
      <c r="B481" s="415"/>
      <c r="C481" s="420"/>
      <c r="D481" s="422"/>
      <c r="E481" s="419"/>
      <c r="F481" s="419"/>
      <c r="G481" s="420"/>
      <c r="H481" s="420"/>
      <c r="I481" s="420"/>
      <c r="J481" s="420"/>
      <c r="K481" s="420"/>
      <c r="L481" s="420"/>
      <c r="M481" s="420"/>
      <c r="N481" s="420"/>
      <c r="O481" s="420"/>
      <c r="P481" s="420"/>
      <c r="Q481" s="420"/>
      <c r="R481" s="420"/>
      <c r="S481" s="420"/>
      <c r="T481" s="420"/>
      <c r="U481" s="420"/>
      <c r="V481" s="420"/>
      <c r="W481" s="420"/>
      <c r="X481" s="420"/>
      <c r="Y481" s="420"/>
      <c r="Z481" s="420"/>
      <c r="AA481" s="420"/>
      <c r="AB481" s="420"/>
      <c r="AC481" s="420"/>
      <c r="AD481" s="420"/>
      <c r="AE481" s="420"/>
      <c r="AF481" s="420"/>
      <c r="AG481" s="420"/>
      <c r="AH481" s="420"/>
      <c r="AI481" s="420"/>
      <c r="AJ481" s="420"/>
      <c r="AK481" s="420"/>
      <c r="AL481" s="420"/>
      <c r="AM481" s="420"/>
      <c r="AN481" s="420"/>
      <c r="AO481" s="420"/>
      <c r="AP481" s="420"/>
      <c r="AQ481" s="420"/>
    </row>
    <row r="482" spans="1:43" x14ac:dyDescent="0.2">
      <c r="A482" s="415"/>
      <c r="B482" s="415"/>
      <c r="C482" s="420"/>
      <c r="D482" s="422"/>
      <c r="E482" s="419"/>
      <c r="F482" s="419"/>
      <c r="G482" s="420"/>
      <c r="H482" s="420"/>
      <c r="I482" s="420"/>
      <c r="J482" s="420"/>
      <c r="K482" s="420"/>
      <c r="L482" s="420"/>
      <c r="M482" s="420"/>
      <c r="N482" s="420"/>
      <c r="O482" s="420"/>
      <c r="P482" s="420"/>
      <c r="Q482" s="420"/>
      <c r="R482" s="420"/>
      <c r="S482" s="420"/>
      <c r="T482" s="420"/>
      <c r="U482" s="420"/>
      <c r="V482" s="420"/>
      <c r="W482" s="420"/>
      <c r="X482" s="420"/>
      <c r="Y482" s="420"/>
      <c r="Z482" s="420"/>
      <c r="AA482" s="420"/>
      <c r="AB482" s="420"/>
      <c r="AC482" s="420"/>
      <c r="AD482" s="420"/>
      <c r="AE482" s="420"/>
      <c r="AF482" s="420"/>
      <c r="AG482" s="420"/>
      <c r="AH482" s="420"/>
      <c r="AI482" s="420"/>
      <c r="AJ482" s="420"/>
      <c r="AK482" s="420"/>
      <c r="AL482" s="420"/>
      <c r="AM482" s="420"/>
      <c r="AN482" s="420"/>
      <c r="AO482" s="420"/>
      <c r="AP482" s="420"/>
      <c r="AQ482" s="420"/>
    </row>
    <row r="483" spans="1:43" x14ac:dyDescent="0.2">
      <c r="A483" s="415"/>
      <c r="B483" s="415"/>
      <c r="C483" s="420"/>
      <c r="D483" s="422"/>
      <c r="E483" s="419"/>
      <c r="F483" s="419"/>
      <c r="G483" s="420"/>
      <c r="H483" s="420"/>
      <c r="I483" s="420"/>
      <c r="J483" s="420"/>
      <c r="K483" s="420"/>
      <c r="L483" s="420"/>
      <c r="M483" s="420"/>
      <c r="N483" s="420"/>
      <c r="O483" s="420"/>
      <c r="P483" s="420"/>
      <c r="Q483" s="420"/>
      <c r="R483" s="420"/>
      <c r="S483" s="420"/>
      <c r="T483" s="420"/>
      <c r="U483" s="420"/>
      <c r="V483" s="420"/>
      <c r="W483" s="420"/>
      <c r="X483" s="420"/>
      <c r="Y483" s="420"/>
      <c r="Z483" s="420"/>
      <c r="AA483" s="420"/>
      <c r="AB483" s="420"/>
      <c r="AC483" s="420"/>
      <c r="AD483" s="420"/>
      <c r="AE483" s="420"/>
      <c r="AF483" s="420"/>
      <c r="AG483" s="420"/>
      <c r="AH483" s="420"/>
      <c r="AI483" s="420"/>
      <c r="AJ483" s="420"/>
      <c r="AK483" s="420"/>
      <c r="AL483" s="420"/>
      <c r="AM483" s="420"/>
      <c r="AN483" s="420"/>
      <c r="AO483" s="420"/>
      <c r="AP483" s="420"/>
      <c r="AQ483" s="420"/>
    </row>
    <row r="484" spans="1:43" x14ac:dyDescent="0.2">
      <c r="A484" s="415"/>
      <c r="B484" s="415"/>
      <c r="C484" s="420"/>
      <c r="D484" s="422"/>
      <c r="E484" s="419"/>
      <c r="F484" s="419"/>
      <c r="G484" s="420"/>
      <c r="H484" s="420"/>
      <c r="I484" s="420"/>
      <c r="J484" s="420"/>
      <c r="K484" s="420"/>
      <c r="L484" s="420"/>
      <c r="M484" s="420"/>
      <c r="N484" s="420"/>
      <c r="O484" s="420"/>
      <c r="P484" s="420"/>
      <c r="Q484" s="420"/>
      <c r="R484" s="420"/>
      <c r="S484" s="420"/>
      <c r="T484" s="420"/>
      <c r="U484" s="420"/>
      <c r="V484" s="420"/>
      <c r="W484" s="420"/>
      <c r="X484" s="420"/>
      <c r="Y484" s="420"/>
      <c r="Z484" s="420"/>
      <c r="AA484" s="420"/>
      <c r="AB484" s="420"/>
      <c r="AC484" s="420"/>
      <c r="AD484" s="420"/>
      <c r="AE484" s="420"/>
      <c r="AF484" s="420"/>
      <c r="AG484" s="420"/>
      <c r="AH484" s="420"/>
      <c r="AI484" s="420"/>
      <c r="AJ484" s="420"/>
      <c r="AK484" s="420"/>
      <c r="AL484" s="420"/>
      <c r="AM484" s="420"/>
      <c r="AN484" s="420"/>
      <c r="AO484" s="420"/>
      <c r="AP484" s="420"/>
      <c r="AQ484" s="420"/>
    </row>
    <row r="485" spans="1:43" x14ac:dyDescent="0.2">
      <c r="A485" s="415"/>
      <c r="B485" s="415"/>
      <c r="C485" s="420"/>
      <c r="D485" s="422"/>
      <c r="E485" s="419"/>
      <c r="F485" s="419"/>
      <c r="G485" s="420"/>
      <c r="H485" s="420"/>
      <c r="I485" s="420"/>
      <c r="J485" s="420"/>
      <c r="K485" s="420"/>
      <c r="L485" s="420"/>
      <c r="M485" s="420"/>
      <c r="N485" s="420"/>
      <c r="O485" s="420"/>
      <c r="P485" s="420"/>
      <c r="Q485" s="420"/>
      <c r="R485" s="420"/>
      <c r="S485" s="420"/>
      <c r="T485" s="420"/>
      <c r="U485" s="420"/>
      <c r="V485" s="420"/>
      <c r="W485" s="420"/>
      <c r="X485" s="420"/>
      <c r="Y485" s="420"/>
      <c r="Z485" s="420"/>
      <c r="AA485" s="420"/>
      <c r="AB485" s="420"/>
      <c r="AC485" s="420"/>
      <c r="AD485" s="420"/>
      <c r="AE485" s="420"/>
      <c r="AF485" s="420"/>
      <c r="AG485" s="420"/>
      <c r="AH485" s="420"/>
      <c r="AI485" s="420"/>
      <c r="AJ485" s="420"/>
      <c r="AK485" s="420"/>
      <c r="AL485" s="420"/>
      <c r="AM485" s="420"/>
      <c r="AN485" s="420"/>
      <c r="AO485" s="420"/>
      <c r="AP485" s="420"/>
      <c r="AQ485" s="420"/>
    </row>
    <row r="486" spans="1:43" x14ac:dyDescent="0.2">
      <c r="A486" s="415"/>
      <c r="B486" s="415"/>
      <c r="C486" s="420"/>
      <c r="D486" s="422"/>
      <c r="E486" s="419"/>
      <c r="F486" s="419"/>
      <c r="G486" s="420"/>
      <c r="H486" s="420"/>
      <c r="I486" s="420"/>
      <c r="J486" s="420"/>
      <c r="K486" s="420"/>
      <c r="L486" s="420"/>
      <c r="M486" s="420"/>
      <c r="N486" s="420"/>
      <c r="O486" s="420"/>
      <c r="P486" s="420"/>
      <c r="Q486" s="420"/>
      <c r="R486" s="420"/>
      <c r="S486" s="420"/>
      <c r="T486" s="420"/>
      <c r="U486" s="420"/>
      <c r="V486" s="420"/>
      <c r="W486" s="420"/>
      <c r="X486" s="420"/>
      <c r="Y486" s="420"/>
      <c r="Z486" s="420"/>
      <c r="AA486" s="420"/>
      <c r="AB486" s="420"/>
      <c r="AC486" s="420"/>
      <c r="AD486" s="420"/>
      <c r="AE486" s="420"/>
      <c r="AF486" s="420"/>
      <c r="AG486" s="420"/>
      <c r="AH486" s="420"/>
      <c r="AI486" s="420"/>
      <c r="AJ486" s="420"/>
      <c r="AK486" s="420"/>
      <c r="AL486" s="420"/>
      <c r="AM486" s="420"/>
      <c r="AN486" s="420"/>
      <c r="AO486" s="420"/>
      <c r="AP486" s="420"/>
      <c r="AQ486" s="420"/>
    </row>
    <row r="487" spans="1:43" x14ac:dyDescent="0.2">
      <c r="A487" s="415"/>
      <c r="B487" s="415"/>
      <c r="C487" s="420"/>
      <c r="D487" s="422"/>
      <c r="E487" s="419"/>
      <c r="F487" s="419"/>
      <c r="G487" s="420"/>
      <c r="H487" s="420"/>
      <c r="I487" s="420"/>
      <c r="J487" s="420"/>
      <c r="K487" s="420"/>
      <c r="L487" s="420"/>
      <c r="M487" s="420"/>
      <c r="N487" s="420"/>
      <c r="O487" s="420"/>
      <c r="P487" s="420"/>
      <c r="Q487" s="420"/>
      <c r="R487" s="420"/>
      <c r="S487" s="420"/>
      <c r="T487" s="420"/>
      <c r="U487" s="420"/>
      <c r="V487" s="420"/>
      <c r="W487" s="420"/>
      <c r="X487" s="420"/>
      <c r="Y487" s="420"/>
      <c r="Z487" s="420"/>
      <c r="AA487" s="420"/>
      <c r="AB487" s="420"/>
      <c r="AC487" s="420"/>
      <c r="AD487" s="420"/>
      <c r="AE487" s="420"/>
      <c r="AF487" s="420"/>
      <c r="AG487" s="420"/>
      <c r="AH487" s="420"/>
      <c r="AI487" s="420"/>
      <c r="AJ487" s="420"/>
      <c r="AK487" s="420"/>
      <c r="AL487" s="420"/>
      <c r="AM487" s="420"/>
      <c r="AN487" s="420"/>
      <c r="AO487" s="420"/>
      <c r="AP487" s="420"/>
      <c r="AQ487" s="420"/>
    </row>
    <row r="488" spans="1:43" x14ac:dyDescent="0.2">
      <c r="A488" s="415"/>
      <c r="B488" s="415"/>
      <c r="C488" s="420"/>
      <c r="D488" s="422"/>
      <c r="E488" s="419"/>
      <c r="F488" s="419"/>
      <c r="G488" s="420"/>
      <c r="H488" s="420"/>
      <c r="I488" s="420"/>
      <c r="J488" s="420"/>
      <c r="K488" s="420"/>
      <c r="L488" s="420"/>
      <c r="M488" s="420"/>
      <c r="N488" s="420"/>
      <c r="O488" s="420"/>
      <c r="P488" s="420"/>
      <c r="Q488" s="420"/>
      <c r="R488" s="420"/>
      <c r="S488" s="420"/>
      <c r="T488" s="420"/>
      <c r="U488" s="420"/>
      <c r="V488" s="420"/>
      <c r="W488" s="420"/>
      <c r="X488" s="420"/>
      <c r="Y488" s="420"/>
      <c r="Z488" s="420"/>
      <c r="AA488" s="420"/>
      <c r="AB488" s="420"/>
      <c r="AC488" s="420"/>
      <c r="AD488" s="420"/>
      <c r="AE488" s="420"/>
      <c r="AF488" s="420"/>
      <c r="AG488" s="420"/>
      <c r="AH488" s="420"/>
      <c r="AI488" s="420"/>
      <c r="AJ488" s="420"/>
      <c r="AK488" s="420"/>
      <c r="AL488" s="420"/>
      <c r="AM488" s="420"/>
      <c r="AN488" s="420"/>
      <c r="AO488" s="420"/>
      <c r="AP488" s="420"/>
      <c r="AQ488" s="420"/>
    </row>
    <row r="489" spans="1:43" x14ac:dyDescent="0.2">
      <c r="A489" s="415"/>
      <c r="B489" s="415"/>
      <c r="C489" s="420"/>
      <c r="D489" s="422"/>
      <c r="E489" s="419"/>
      <c r="F489" s="419"/>
      <c r="G489" s="420"/>
      <c r="H489" s="420"/>
      <c r="I489" s="420"/>
      <c r="J489" s="420"/>
      <c r="K489" s="420"/>
      <c r="L489" s="420"/>
      <c r="M489" s="420"/>
      <c r="N489" s="420"/>
      <c r="O489" s="420"/>
      <c r="P489" s="420"/>
      <c r="Q489" s="420"/>
      <c r="R489" s="420"/>
      <c r="S489" s="420"/>
      <c r="T489" s="420"/>
      <c r="U489" s="420"/>
      <c r="V489" s="420"/>
      <c r="W489" s="420"/>
      <c r="X489" s="420"/>
      <c r="Y489" s="420"/>
      <c r="Z489" s="420"/>
      <c r="AA489" s="420"/>
      <c r="AB489" s="420"/>
      <c r="AC489" s="420"/>
      <c r="AD489" s="420"/>
      <c r="AE489" s="420"/>
      <c r="AF489" s="420"/>
      <c r="AG489" s="420"/>
      <c r="AH489" s="420"/>
      <c r="AI489" s="420"/>
      <c r="AJ489" s="420"/>
      <c r="AK489" s="420"/>
      <c r="AL489" s="420"/>
      <c r="AM489" s="420"/>
      <c r="AN489" s="420"/>
      <c r="AO489" s="420"/>
      <c r="AP489" s="420"/>
      <c r="AQ489" s="420"/>
    </row>
    <row r="490" spans="1:43" x14ac:dyDescent="0.2">
      <c r="A490" s="415"/>
      <c r="B490" s="415"/>
      <c r="C490" s="420"/>
      <c r="D490" s="422"/>
      <c r="E490" s="419"/>
      <c r="F490" s="419"/>
      <c r="G490" s="420"/>
      <c r="H490" s="420"/>
      <c r="I490" s="420"/>
      <c r="J490" s="420"/>
      <c r="K490" s="420"/>
      <c r="L490" s="420"/>
      <c r="M490" s="420"/>
      <c r="N490" s="420"/>
      <c r="O490" s="420"/>
      <c r="P490" s="420"/>
      <c r="Q490" s="420"/>
      <c r="R490" s="420"/>
      <c r="S490" s="420"/>
      <c r="T490" s="420"/>
      <c r="U490" s="420"/>
      <c r="V490" s="420"/>
      <c r="W490" s="420"/>
      <c r="X490" s="420"/>
      <c r="Y490" s="420"/>
      <c r="Z490" s="420"/>
      <c r="AA490" s="420"/>
      <c r="AB490" s="420"/>
      <c r="AC490" s="420"/>
      <c r="AD490" s="420"/>
      <c r="AE490" s="420"/>
      <c r="AF490" s="420"/>
      <c r="AG490" s="420"/>
      <c r="AH490" s="420"/>
      <c r="AI490" s="420"/>
      <c r="AJ490" s="420"/>
      <c r="AK490" s="420"/>
      <c r="AL490" s="420"/>
      <c r="AM490" s="420"/>
      <c r="AN490" s="420"/>
      <c r="AO490" s="420"/>
      <c r="AP490" s="420"/>
      <c r="AQ490" s="420"/>
    </row>
    <row r="491" spans="1:43" x14ac:dyDescent="0.2">
      <c r="A491" s="415"/>
      <c r="B491" s="415"/>
      <c r="C491" s="420"/>
      <c r="D491" s="422"/>
      <c r="E491" s="419"/>
      <c r="F491" s="419"/>
      <c r="G491" s="420"/>
      <c r="H491" s="420"/>
      <c r="I491" s="420"/>
      <c r="J491" s="420"/>
      <c r="K491" s="420"/>
      <c r="L491" s="420"/>
      <c r="M491" s="420"/>
      <c r="N491" s="420"/>
      <c r="O491" s="420"/>
      <c r="P491" s="420"/>
      <c r="Q491" s="420"/>
      <c r="R491" s="420"/>
      <c r="S491" s="420"/>
      <c r="T491" s="420"/>
      <c r="U491" s="420"/>
      <c r="V491" s="420"/>
      <c r="W491" s="420"/>
      <c r="X491" s="420"/>
      <c r="Y491" s="420"/>
      <c r="Z491" s="420"/>
      <c r="AA491" s="420"/>
      <c r="AB491" s="420"/>
      <c r="AC491" s="420"/>
      <c r="AD491" s="420"/>
      <c r="AE491" s="420"/>
      <c r="AF491" s="420"/>
      <c r="AG491" s="420"/>
      <c r="AH491" s="420"/>
      <c r="AI491" s="420"/>
      <c r="AJ491" s="420"/>
      <c r="AK491" s="420"/>
      <c r="AL491" s="420"/>
      <c r="AM491" s="420"/>
      <c r="AN491" s="420"/>
      <c r="AO491" s="420"/>
      <c r="AP491" s="420"/>
      <c r="AQ491" s="420"/>
    </row>
    <row r="492" spans="1:43" x14ac:dyDescent="0.2">
      <c r="A492" s="415"/>
      <c r="B492" s="415"/>
      <c r="C492" s="420"/>
      <c r="D492" s="422"/>
      <c r="E492" s="419"/>
      <c r="F492" s="419"/>
      <c r="G492" s="420"/>
      <c r="H492" s="420"/>
      <c r="I492" s="420"/>
      <c r="J492" s="420"/>
      <c r="K492" s="420"/>
      <c r="L492" s="420"/>
      <c r="M492" s="420"/>
      <c r="N492" s="420"/>
      <c r="O492" s="420"/>
      <c r="P492" s="420"/>
      <c r="Q492" s="420"/>
      <c r="R492" s="420"/>
      <c r="S492" s="420"/>
      <c r="T492" s="420"/>
      <c r="U492" s="420"/>
      <c r="V492" s="420"/>
      <c r="W492" s="420"/>
      <c r="X492" s="420"/>
      <c r="Y492" s="420"/>
      <c r="Z492" s="420"/>
      <c r="AA492" s="420"/>
      <c r="AB492" s="420"/>
      <c r="AC492" s="420"/>
      <c r="AD492" s="420"/>
      <c r="AE492" s="420"/>
      <c r="AF492" s="420"/>
      <c r="AG492" s="420"/>
      <c r="AH492" s="420"/>
      <c r="AI492" s="420"/>
      <c r="AJ492" s="420"/>
      <c r="AK492" s="420"/>
      <c r="AL492" s="420"/>
      <c r="AM492" s="420"/>
      <c r="AN492" s="420"/>
      <c r="AO492" s="420"/>
      <c r="AP492" s="420"/>
      <c r="AQ492" s="420"/>
    </row>
    <row r="493" spans="1:43" x14ac:dyDescent="0.2">
      <c r="A493" s="415"/>
      <c r="B493" s="415"/>
      <c r="C493" s="420"/>
      <c r="D493" s="422"/>
      <c r="E493" s="419"/>
      <c r="F493" s="419"/>
      <c r="G493" s="420"/>
      <c r="H493" s="420"/>
      <c r="I493" s="420"/>
      <c r="J493" s="420"/>
      <c r="K493" s="420"/>
      <c r="L493" s="420"/>
      <c r="M493" s="420"/>
      <c r="N493" s="420"/>
      <c r="O493" s="420"/>
      <c r="P493" s="420"/>
      <c r="Q493" s="420"/>
      <c r="R493" s="420"/>
      <c r="S493" s="420"/>
      <c r="T493" s="420"/>
      <c r="U493" s="420"/>
      <c r="V493" s="420"/>
      <c r="W493" s="420"/>
      <c r="X493" s="420"/>
      <c r="Y493" s="420"/>
      <c r="Z493" s="420"/>
      <c r="AA493" s="420"/>
      <c r="AB493" s="420"/>
      <c r="AC493" s="420"/>
      <c r="AD493" s="420"/>
      <c r="AE493" s="420"/>
      <c r="AF493" s="420"/>
      <c r="AG493" s="420"/>
      <c r="AH493" s="420"/>
      <c r="AI493" s="420"/>
      <c r="AJ493" s="420"/>
      <c r="AK493" s="420"/>
      <c r="AL493" s="420"/>
      <c r="AM493" s="420"/>
      <c r="AN493" s="420"/>
      <c r="AO493" s="420"/>
      <c r="AP493" s="420"/>
      <c r="AQ493" s="420"/>
    </row>
    <row r="494" spans="1:43" x14ac:dyDescent="0.2">
      <c r="A494" s="415"/>
      <c r="B494" s="415"/>
      <c r="C494" s="420"/>
      <c r="D494" s="422"/>
      <c r="E494" s="419"/>
      <c r="F494" s="419"/>
      <c r="G494" s="420"/>
      <c r="H494" s="420"/>
      <c r="I494" s="420"/>
      <c r="J494" s="420"/>
      <c r="K494" s="420"/>
      <c r="L494" s="420"/>
      <c r="M494" s="420"/>
      <c r="N494" s="420"/>
      <c r="O494" s="420"/>
      <c r="P494" s="420"/>
      <c r="Q494" s="420"/>
      <c r="R494" s="420"/>
      <c r="S494" s="420"/>
      <c r="T494" s="420"/>
      <c r="U494" s="420"/>
      <c r="V494" s="420"/>
      <c r="W494" s="420"/>
      <c r="X494" s="420"/>
      <c r="Y494" s="420"/>
      <c r="Z494" s="420"/>
      <c r="AA494" s="420"/>
      <c r="AB494" s="420"/>
      <c r="AC494" s="420"/>
      <c r="AD494" s="420"/>
      <c r="AE494" s="420"/>
      <c r="AF494" s="420"/>
      <c r="AG494" s="420"/>
      <c r="AH494" s="420"/>
      <c r="AI494" s="420"/>
      <c r="AJ494" s="420"/>
      <c r="AK494" s="420"/>
      <c r="AL494" s="420"/>
      <c r="AM494" s="420"/>
      <c r="AN494" s="420"/>
      <c r="AO494" s="420"/>
      <c r="AP494" s="420"/>
      <c r="AQ494" s="420"/>
    </row>
    <row r="495" spans="1:43" x14ac:dyDescent="0.2">
      <c r="A495" s="415"/>
      <c r="B495" s="415"/>
      <c r="C495" s="420"/>
      <c r="D495" s="422"/>
      <c r="E495" s="419"/>
      <c r="F495" s="419"/>
      <c r="G495" s="420"/>
      <c r="H495" s="420"/>
      <c r="I495" s="420"/>
      <c r="J495" s="420"/>
      <c r="K495" s="420"/>
      <c r="L495" s="420"/>
      <c r="M495" s="420"/>
      <c r="N495" s="420"/>
      <c r="O495" s="420"/>
      <c r="P495" s="420"/>
      <c r="Q495" s="420"/>
      <c r="R495" s="420"/>
      <c r="S495" s="420"/>
      <c r="T495" s="420"/>
      <c r="U495" s="420"/>
      <c r="V495" s="420"/>
      <c r="W495" s="420"/>
      <c r="X495" s="420"/>
      <c r="Y495" s="420"/>
      <c r="Z495" s="420"/>
      <c r="AA495" s="420"/>
      <c r="AB495" s="420"/>
      <c r="AC495" s="420"/>
      <c r="AD495" s="420"/>
      <c r="AE495" s="420"/>
      <c r="AF495" s="420"/>
      <c r="AG495" s="420"/>
      <c r="AH495" s="420"/>
      <c r="AI495" s="420"/>
      <c r="AJ495" s="420"/>
      <c r="AK495" s="420"/>
      <c r="AL495" s="420"/>
      <c r="AM495" s="420"/>
      <c r="AN495" s="420"/>
      <c r="AO495" s="420"/>
      <c r="AP495" s="420"/>
      <c r="AQ495" s="420"/>
    </row>
    <row r="496" spans="1:43" x14ac:dyDescent="0.2">
      <c r="A496" s="415"/>
      <c r="B496" s="415"/>
      <c r="C496" s="420"/>
      <c r="D496" s="422"/>
      <c r="E496" s="419"/>
      <c r="F496" s="419"/>
      <c r="G496" s="420"/>
      <c r="H496" s="420"/>
      <c r="I496" s="420"/>
      <c r="J496" s="420"/>
      <c r="K496" s="420"/>
      <c r="L496" s="420"/>
      <c r="M496" s="420"/>
      <c r="N496" s="420"/>
      <c r="O496" s="420"/>
      <c r="P496" s="420"/>
      <c r="Q496" s="420"/>
      <c r="R496" s="420"/>
      <c r="S496" s="420"/>
      <c r="T496" s="420"/>
      <c r="U496" s="420"/>
      <c r="V496" s="420"/>
      <c r="W496" s="420"/>
      <c r="X496" s="420"/>
      <c r="Y496" s="420"/>
      <c r="Z496" s="420"/>
      <c r="AA496" s="420"/>
      <c r="AB496" s="420"/>
      <c r="AC496" s="420"/>
      <c r="AD496" s="420"/>
      <c r="AE496" s="420"/>
      <c r="AF496" s="420"/>
      <c r="AG496" s="420"/>
      <c r="AH496" s="420"/>
      <c r="AI496" s="420"/>
      <c r="AJ496" s="420"/>
      <c r="AK496" s="420"/>
      <c r="AL496" s="420"/>
      <c r="AM496" s="420"/>
      <c r="AN496" s="420"/>
      <c r="AO496" s="420"/>
      <c r="AP496" s="420"/>
      <c r="AQ496" s="420"/>
    </row>
    <row r="497" spans="1:43" x14ac:dyDescent="0.2">
      <c r="A497" s="415"/>
      <c r="B497" s="415"/>
      <c r="C497" s="420"/>
      <c r="D497" s="422"/>
      <c r="E497" s="419"/>
      <c r="F497" s="419"/>
      <c r="G497" s="420"/>
      <c r="H497" s="420"/>
      <c r="I497" s="420"/>
      <c r="J497" s="420"/>
      <c r="K497" s="420"/>
      <c r="L497" s="420"/>
      <c r="M497" s="420"/>
      <c r="N497" s="420"/>
      <c r="O497" s="420"/>
      <c r="P497" s="420"/>
      <c r="Q497" s="420"/>
      <c r="R497" s="420"/>
      <c r="S497" s="420"/>
      <c r="T497" s="420"/>
      <c r="U497" s="420"/>
      <c r="V497" s="420"/>
      <c r="W497" s="420"/>
      <c r="X497" s="420"/>
      <c r="Y497" s="420"/>
      <c r="Z497" s="420"/>
      <c r="AA497" s="420"/>
      <c r="AB497" s="420"/>
      <c r="AC497" s="420"/>
      <c r="AD497" s="420"/>
      <c r="AE497" s="420"/>
      <c r="AF497" s="420"/>
      <c r="AG497" s="420"/>
      <c r="AH497" s="420"/>
      <c r="AI497" s="420"/>
      <c r="AJ497" s="420"/>
      <c r="AK497" s="420"/>
      <c r="AL497" s="420"/>
      <c r="AM497" s="420"/>
      <c r="AN497" s="420"/>
      <c r="AO497" s="420"/>
      <c r="AP497" s="420"/>
      <c r="AQ497" s="420"/>
    </row>
    <row r="498" spans="1:43" x14ac:dyDescent="0.2">
      <c r="A498" s="415"/>
      <c r="B498" s="415"/>
      <c r="C498" s="420"/>
      <c r="D498" s="422"/>
      <c r="E498" s="419"/>
      <c r="F498" s="419"/>
      <c r="G498" s="420"/>
      <c r="H498" s="420"/>
      <c r="I498" s="420"/>
      <c r="J498" s="420"/>
      <c r="K498" s="420"/>
      <c r="L498" s="420"/>
      <c r="M498" s="420"/>
      <c r="N498" s="420"/>
      <c r="O498" s="420"/>
      <c r="P498" s="420"/>
      <c r="Q498" s="420"/>
      <c r="R498" s="420"/>
      <c r="S498" s="420"/>
      <c r="T498" s="420"/>
      <c r="U498" s="420"/>
      <c r="V498" s="420"/>
      <c r="W498" s="420"/>
      <c r="X498" s="420"/>
      <c r="Y498" s="420"/>
      <c r="Z498" s="420"/>
      <c r="AA498" s="420"/>
      <c r="AB498" s="420"/>
      <c r="AC498" s="420"/>
      <c r="AD498" s="420"/>
      <c r="AE498" s="420"/>
      <c r="AF498" s="420"/>
      <c r="AG498" s="420"/>
      <c r="AH498" s="420"/>
      <c r="AI498" s="420"/>
      <c r="AJ498" s="420"/>
      <c r="AK498" s="420"/>
      <c r="AL498" s="420"/>
      <c r="AM498" s="420"/>
      <c r="AN498" s="420"/>
      <c r="AO498" s="420"/>
      <c r="AP498" s="420"/>
      <c r="AQ498" s="420"/>
    </row>
    <row r="499" spans="1:43" x14ac:dyDescent="0.2">
      <c r="A499" s="415"/>
      <c r="B499" s="415"/>
      <c r="C499" s="420"/>
      <c r="D499" s="422"/>
      <c r="E499" s="419"/>
      <c r="F499" s="419"/>
      <c r="G499" s="420"/>
      <c r="H499" s="420"/>
      <c r="I499" s="420"/>
      <c r="J499" s="420"/>
      <c r="K499" s="420"/>
      <c r="L499" s="420"/>
      <c r="M499" s="420"/>
      <c r="N499" s="420"/>
      <c r="O499" s="420"/>
      <c r="P499" s="420"/>
      <c r="Q499" s="420"/>
      <c r="R499" s="420"/>
      <c r="S499" s="420"/>
      <c r="T499" s="420"/>
      <c r="U499" s="420"/>
      <c r="V499" s="420"/>
      <c r="W499" s="420"/>
      <c r="X499" s="420"/>
      <c r="Y499" s="420"/>
      <c r="Z499" s="420"/>
      <c r="AA499" s="420"/>
      <c r="AB499" s="420"/>
      <c r="AC499" s="420"/>
      <c r="AD499" s="420"/>
      <c r="AE499" s="420"/>
      <c r="AF499" s="420"/>
      <c r="AG499" s="420"/>
      <c r="AH499" s="420"/>
      <c r="AI499" s="420"/>
      <c r="AJ499" s="420"/>
      <c r="AK499" s="420"/>
      <c r="AL499" s="420"/>
      <c r="AM499" s="420"/>
      <c r="AN499" s="420"/>
      <c r="AO499" s="420"/>
      <c r="AP499" s="420"/>
      <c r="AQ499" s="420"/>
    </row>
    <row r="500" spans="1:43" x14ac:dyDescent="0.2">
      <c r="A500" s="415"/>
      <c r="B500" s="415"/>
      <c r="C500" s="420"/>
      <c r="D500" s="422"/>
      <c r="E500" s="419"/>
      <c r="F500" s="419"/>
      <c r="G500" s="420"/>
      <c r="H500" s="420"/>
      <c r="I500" s="420"/>
      <c r="J500" s="420"/>
      <c r="K500" s="420"/>
      <c r="L500" s="420"/>
      <c r="M500" s="420"/>
      <c r="N500" s="420"/>
      <c r="O500" s="420"/>
      <c r="P500" s="420"/>
      <c r="Q500" s="420"/>
      <c r="R500" s="420"/>
      <c r="S500" s="420"/>
      <c r="T500" s="420"/>
      <c r="U500" s="420"/>
      <c r="V500" s="420"/>
      <c r="W500" s="420"/>
      <c r="X500" s="420"/>
      <c r="Y500" s="420"/>
      <c r="Z500" s="420"/>
      <c r="AA500" s="420"/>
      <c r="AB500" s="420"/>
      <c r="AC500" s="420"/>
      <c r="AD500" s="420"/>
      <c r="AE500" s="420"/>
      <c r="AF500" s="420"/>
      <c r="AG500" s="420"/>
      <c r="AH500" s="420"/>
      <c r="AI500" s="420"/>
      <c r="AJ500" s="420"/>
      <c r="AK500" s="420"/>
      <c r="AL500" s="420"/>
      <c r="AM500" s="420"/>
      <c r="AN500" s="420"/>
      <c r="AO500" s="420"/>
      <c r="AP500" s="420"/>
      <c r="AQ500" s="420"/>
    </row>
    <row r="501" spans="1:43" x14ac:dyDescent="0.2">
      <c r="A501" s="415"/>
      <c r="B501" s="415"/>
      <c r="C501" s="420"/>
      <c r="D501" s="422"/>
      <c r="E501" s="419"/>
      <c r="F501" s="419"/>
      <c r="G501" s="420"/>
      <c r="H501" s="420"/>
      <c r="I501" s="420"/>
      <c r="J501" s="420"/>
      <c r="K501" s="420"/>
      <c r="L501" s="420"/>
      <c r="M501" s="420"/>
      <c r="N501" s="420"/>
      <c r="O501" s="420"/>
      <c r="P501" s="420"/>
      <c r="Q501" s="420"/>
      <c r="R501" s="420"/>
      <c r="S501" s="420"/>
      <c r="T501" s="420"/>
      <c r="U501" s="420"/>
      <c r="V501" s="420"/>
      <c r="W501" s="420"/>
      <c r="X501" s="420"/>
      <c r="Y501" s="420"/>
      <c r="Z501" s="420"/>
      <c r="AA501" s="420"/>
      <c r="AB501" s="420"/>
      <c r="AC501" s="420"/>
      <c r="AD501" s="420"/>
      <c r="AE501" s="420"/>
      <c r="AF501" s="420"/>
      <c r="AG501" s="420"/>
      <c r="AH501" s="420"/>
      <c r="AI501" s="420"/>
      <c r="AJ501" s="420"/>
      <c r="AK501" s="420"/>
      <c r="AL501" s="420"/>
      <c r="AM501" s="420"/>
      <c r="AN501" s="420"/>
      <c r="AO501" s="420"/>
      <c r="AP501" s="420"/>
      <c r="AQ501" s="420"/>
    </row>
    <row r="502" spans="1:43" x14ac:dyDescent="0.2">
      <c r="A502" s="415"/>
      <c r="B502" s="415"/>
      <c r="C502" s="420"/>
      <c r="D502" s="422"/>
      <c r="E502" s="419"/>
      <c r="F502" s="419"/>
      <c r="G502" s="420"/>
      <c r="H502" s="420"/>
      <c r="I502" s="420"/>
      <c r="J502" s="420"/>
      <c r="K502" s="420"/>
      <c r="L502" s="420"/>
      <c r="M502" s="420"/>
      <c r="N502" s="420"/>
      <c r="O502" s="420"/>
      <c r="P502" s="420"/>
      <c r="Q502" s="420"/>
      <c r="R502" s="420"/>
      <c r="S502" s="420"/>
      <c r="T502" s="420"/>
      <c r="U502" s="420"/>
      <c r="V502" s="420"/>
      <c r="W502" s="420"/>
      <c r="X502" s="420"/>
      <c r="Y502" s="420"/>
      <c r="Z502" s="420"/>
      <c r="AA502" s="420"/>
      <c r="AB502" s="420"/>
      <c r="AC502" s="420"/>
      <c r="AD502" s="420"/>
      <c r="AE502" s="420"/>
      <c r="AF502" s="420"/>
      <c r="AG502" s="420"/>
      <c r="AH502" s="420"/>
      <c r="AI502" s="420"/>
      <c r="AJ502" s="420"/>
      <c r="AK502" s="420"/>
      <c r="AL502" s="420"/>
      <c r="AM502" s="420"/>
      <c r="AN502" s="420"/>
      <c r="AO502" s="420"/>
      <c r="AP502" s="420"/>
      <c r="AQ502" s="420"/>
    </row>
    <row r="503" spans="1:43" x14ac:dyDescent="0.2">
      <c r="A503" s="415"/>
      <c r="B503" s="415"/>
      <c r="C503" s="420"/>
      <c r="D503" s="422"/>
      <c r="E503" s="419"/>
      <c r="F503" s="419"/>
      <c r="G503" s="420"/>
      <c r="H503" s="420"/>
      <c r="I503" s="420"/>
      <c r="J503" s="420"/>
      <c r="K503" s="420"/>
      <c r="L503" s="420"/>
      <c r="M503" s="420"/>
      <c r="N503" s="420"/>
      <c r="O503" s="420"/>
      <c r="P503" s="420"/>
      <c r="Q503" s="420"/>
      <c r="R503" s="420"/>
      <c r="S503" s="420"/>
      <c r="T503" s="420"/>
      <c r="U503" s="420"/>
      <c r="V503" s="420"/>
      <c r="W503" s="420"/>
      <c r="X503" s="420"/>
      <c r="Y503" s="420"/>
      <c r="Z503" s="420"/>
      <c r="AA503" s="420"/>
      <c r="AB503" s="420"/>
      <c r="AC503" s="420"/>
      <c r="AD503" s="420"/>
      <c r="AE503" s="420"/>
      <c r="AF503" s="420"/>
      <c r="AG503" s="420"/>
      <c r="AH503" s="420"/>
      <c r="AI503" s="420"/>
      <c r="AJ503" s="420"/>
      <c r="AK503" s="420"/>
      <c r="AL503" s="420"/>
      <c r="AM503" s="420"/>
      <c r="AN503" s="420"/>
      <c r="AO503" s="420"/>
      <c r="AP503" s="420"/>
      <c r="AQ503" s="420"/>
    </row>
    <row r="504" spans="1:43" x14ac:dyDescent="0.2">
      <c r="A504" s="415"/>
      <c r="B504" s="415"/>
      <c r="C504" s="420"/>
      <c r="D504" s="422"/>
      <c r="E504" s="419"/>
      <c r="F504" s="419"/>
      <c r="G504" s="420"/>
      <c r="H504" s="420"/>
      <c r="I504" s="420"/>
      <c r="J504" s="420"/>
      <c r="K504" s="420"/>
      <c r="L504" s="420"/>
      <c r="M504" s="420"/>
      <c r="N504" s="420"/>
      <c r="O504" s="420"/>
      <c r="P504" s="420"/>
      <c r="Q504" s="420"/>
      <c r="R504" s="420"/>
      <c r="S504" s="420"/>
      <c r="T504" s="420"/>
      <c r="U504" s="420"/>
      <c r="V504" s="420"/>
      <c r="W504" s="420"/>
      <c r="X504" s="420"/>
      <c r="Y504" s="420"/>
      <c r="Z504" s="420"/>
      <c r="AA504" s="420"/>
      <c r="AB504" s="420"/>
      <c r="AC504" s="420"/>
      <c r="AD504" s="420"/>
      <c r="AE504" s="420"/>
      <c r="AF504" s="420"/>
      <c r="AG504" s="420"/>
      <c r="AH504" s="420"/>
      <c r="AI504" s="420"/>
      <c r="AJ504" s="420"/>
      <c r="AK504" s="420"/>
      <c r="AL504" s="420"/>
      <c r="AM504" s="420"/>
      <c r="AN504" s="420"/>
      <c r="AO504" s="420"/>
      <c r="AP504" s="420"/>
      <c r="AQ504" s="420"/>
    </row>
    <row r="505" spans="1:43" x14ac:dyDescent="0.2">
      <c r="A505" s="415"/>
      <c r="B505" s="415"/>
      <c r="C505" s="420"/>
      <c r="D505" s="422"/>
      <c r="E505" s="419"/>
      <c r="F505" s="419"/>
      <c r="G505" s="420"/>
      <c r="H505" s="420"/>
      <c r="I505" s="420"/>
      <c r="J505" s="420"/>
      <c r="K505" s="420"/>
      <c r="L505" s="420"/>
      <c r="M505" s="420"/>
      <c r="N505" s="420"/>
      <c r="O505" s="420"/>
      <c r="P505" s="420"/>
      <c r="Q505" s="420"/>
      <c r="R505" s="420"/>
      <c r="S505" s="420"/>
      <c r="T505" s="420"/>
      <c r="U505" s="420"/>
      <c r="V505" s="420"/>
      <c r="W505" s="420"/>
      <c r="X505" s="420"/>
      <c r="Y505" s="420"/>
      <c r="Z505" s="420"/>
      <c r="AA505" s="420"/>
      <c r="AB505" s="420"/>
      <c r="AC505" s="420"/>
      <c r="AD505" s="420"/>
      <c r="AE505" s="420"/>
      <c r="AF505" s="420"/>
      <c r="AG505" s="420"/>
      <c r="AH505" s="420"/>
      <c r="AI505" s="420"/>
      <c r="AJ505" s="420"/>
      <c r="AK505" s="420"/>
      <c r="AL505" s="420"/>
      <c r="AM505" s="420"/>
      <c r="AN505" s="420"/>
      <c r="AO505" s="420"/>
      <c r="AP505" s="420"/>
      <c r="AQ505" s="420"/>
    </row>
    <row r="506" spans="1:43" x14ac:dyDescent="0.2">
      <c r="A506" s="415"/>
      <c r="B506" s="415"/>
      <c r="C506" s="420"/>
      <c r="D506" s="422"/>
      <c r="E506" s="419"/>
      <c r="F506" s="419"/>
      <c r="G506" s="420"/>
      <c r="H506" s="420"/>
      <c r="I506" s="420"/>
      <c r="J506" s="420"/>
      <c r="K506" s="420"/>
      <c r="L506" s="420"/>
      <c r="M506" s="420"/>
      <c r="N506" s="420"/>
      <c r="O506" s="420"/>
      <c r="P506" s="420"/>
      <c r="Q506" s="420"/>
      <c r="R506" s="420"/>
      <c r="S506" s="420"/>
      <c r="T506" s="420"/>
      <c r="U506" s="420"/>
      <c r="V506" s="420"/>
      <c r="W506" s="420"/>
      <c r="X506" s="420"/>
      <c r="Y506" s="420"/>
      <c r="Z506" s="420"/>
      <c r="AA506" s="420"/>
      <c r="AB506" s="420"/>
      <c r="AC506" s="420"/>
      <c r="AD506" s="420"/>
      <c r="AE506" s="420"/>
      <c r="AF506" s="420"/>
      <c r="AG506" s="420"/>
      <c r="AH506" s="420"/>
      <c r="AI506" s="420"/>
      <c r="AJ506" s="420"/>
      <c r="AK506" s="420"/>
      <c r="AL506" s="420"/>
      <c r="AM506" s="420"/>
      <c r="AN506" s="420"/>
      <c r="AO506" s="420"/>
      <c r="AP506" s="420"/>
      <c r="AQ506" s="420"/>
    </row>
    <row r="507" spans="1:43" x14ac:dyDescent="0.2">
      <c r="A507" s="415"/>
      <c r="B507" s="415"/>
      <c r="C507" s="420"/>
      <c r="D507" s="422"/>
      <c r="E507" s="419"/>
      <c r="F507" s="419"/>
      <c r="G507" s="420"/>
      <c r="H507" s="420"/>
      <c r="I507" s="420"/>
      <c r="J507" s="420"/>
      <c r="K507" s="420"/>
      <c r="L507" s="420"/>
      <c r="M507" s="420"/>
      <c r="N507" s="420"/>
      <c r="O507" s="420"/>
      <c r="P507" s="420"/>
      <c r="Q507" s="420"/>
      <c r="R507" s="420"/>
      <c r="S507" s="420"/>
      <c r="T507" s="420"/>
      <c r="U507" s="420"/>
      <c r="V507" s="420"/>
      <c r="W507" s="420"/>
      <c r="X507" s="420"/>
      <c r="Y507" s="420"/>
      <c r="Z507" s="420"/>
      <c r="AA507" s="420"/>
      <c r="AB507" s="420"/>
      <c r="AC507" s="420"/>
      <c r="AD507" s="420"/>
      <c r="AE507" s="420"/>
      <c r="AF507" s="420"/>
      <c r="AG507" s="420"/>
      <c r="AH507" s="420"/>
      <c r="AI507" s="420"/>
      <c r="AJ507" s="420"/>
      <c r="AK507" s="420"/>
      <c r="AL507" s="420"/>
      <c r="AM507" s="420"/>
      <c r="AN507" s="420"/>
      <c r="AO507" s="420"/>
      <c r="AP507" s="420"/>
      <c r="AQ507" s="420"/>
    </row>
    <row r="508" spans="1:43" x14ac:dyDescent="0.2">
      <c r="A508" s="415"/>
      <c r="B508" s="415"/>
      <c r="C508" s="420"/>
      <c r="D508" s="422"/>
      <c r="E508" s="419"/>
      <c r="F508" s="419"/>
      <c r="G508" s="420"/>
      <c r="H508" s="420"/>
      <c r="I508" s="420"/>
      <c r="J508" s="420"/>
      <c r="K508" s="420"/>
      <c r="L508" s="420"/>
      <c r="M508" s="420"/>
      <c r="N508" s="420"/>
      <c r="O508" s="420"/>
      <c r="P508" s="420"/>
      <c r="Q508" s="420"/>
      <c r="R508" s="420"/>
      <c r="S508" s="420"/>
      <c r="T508" s="420"/>
      <c r="U508" s="420"/>
      <c r="V508" s="420"/>
      <c r="W508" s="420"/>
      <c r="X508" s="420"/>
      <c r="Y508" s="420"/>
      <c r="Z508" s="420"/>
      <c r="AA508" s="420"/>
      <c r="AB508" s="420"/>
      <c r="AC508" s="420"/>
      <c r="AD508" s="420"/>
      <c r="AE508" s="420"/>
      <c r="AF508" s="420"/>
      <c r="AG508" s="420"/>
      <c r="AH508" s="420"/>
      <c r="AI508" s="420"/>
      <c r="AJ508" s="420"/>
      <c r="AK508" s="420"/>
      <c r="AL508" s="420"/>
      <c r="AM508" s="420"/>
      <c r="AN508" s="420"/>
      <c r="AO508" s="420"/>
      <c r="AP508" s="420"/>
      <c r="AQ508" s="420"/>
    </row>
    <row r="509" spans="1:43" x14ac:dyDescent="0.2">
      <c r="A509" s="415"/>
      <c r="B509" s="415"/>
      <c r="C509" s="420"/>
      <c r="D509" s="422"/>
      <c r="E509" s="419"/>
      <c r="F509" s="419"/>
      <c r="G509" s="420"/>
      <c r="H509" s="420"/>
      <c r="I509" s="420"/>
      <c r="J509" s="420"/>
      <c r="K509" s="420"/>
      <c r="L509" s="420"/>
      <c r="M509" s="420"/>
      <c r="N509" s="420"/>
      <c r="O509" s="420"/>
      <c r="P509" s="420"/>
      <c r="Q509" s="420"/>
      <c r="R509" s="420"/>
      <c r="S509" s="420"/>
      <c r="T509" s="420"/>
      <c r="U509" s="420"/>
      <c r="V509" s="420"/>
      <c r="W509" s="420"/>
      <c r="X509" s="420"/>
      <c r="Y509" s="420"/>
      <c r="Z509" s="420"/>
      <c r="AA509" s="420"/>
      <c r="AB509" s="420"/>
      <c r="AC509" s="420"/>
      <c r="AD509" s="420"/>
      <c r="AE509" s="420"/>
      <c r="AF509" s="420"/>
      <c r="AG509" s="420"/>
      <c r="AH509" s="420"/>
      <c r="AI509" s="420"/>
      <c r="AJ509" s="420"/>
      <c r="AK509" s="420"/>
      <c r="AL509" s="420"/>
      <c r="AM509" s="420"/>
      <c r="AN509" s="420"/>
      <c r="AO509" s="420"/>
      <c r="AP509" s="420"/>
      <c r="AQ509" s="420"/>
    </row>
    <row r="510" spans="1:43" x14ac:dyDescent="0.2">
      <c r="A510" s="415"/>
      <c r="B510" s="415"/>
      <c r="C510" s="420"/>
      <c r="D510" s="422"/>
      <c r="E510" s="419"/>
      <c r="F510" s="419"/>
      <c r="G510" s="420"/>
      <c r="H510" s="420"/>
      <c r="I510" s="420"/>
      <c r="J510" s="420"/>
      <c r="K510" s="420"/>
      <c r="L510" s="420"/>
      <c r="M510" s="420"/>
      <c r="N510" s="420"/>
      <c r="O510" s="420"/>
      <c r="P510" s="420"/>
      <c r="Q510" s="420"/>
      <c r="R510" s="420"/>
      <c r="S510" s="420"/>
      <c r="T510" s="420"/>
      <c r="U510" s="420"/>
      <c r="V510" s="420"/>
      <c r="W510" s="420"/>
      <c r="X510" s="420"/>
      <c r="Y510" s="420"/>
      <c r="Z510" s="420"/>
      <c r="AA510" s="420"/>
      <c r="AB510" s="420"/>
      <c r="AC510" s="420"/>
      <c r="AD510" s="420"/>
      <c r="AE510" s="420"/>
      <c r="AF510" s="420"/>
      <c r="AG510" s="420"/>
      <c r="AH510" s="420"/>
      <c r="AI510" s="420"/>
      <c r="AJ510" s="420"/>
      <c r="AK510" s="420"/>
      <c r="AL510" s="420"/>
      <c r="AM510" s="420"/>
      <c r="AN510" s="420"/>
      <c r="AO510" s="420"/>
      <c r="AP510" s="420"/>
      <c r="AQ510" s="420"/>
    </row>
    <row r="511" spans="1:43" x14ac:dyDescent="0.2">
      <c r="A511" s="415"/>
      <c r="B511" s="415"/>
      <c r="C511" s="420"/>
      <c r="D511" s="422"/>
      <c r="E511" s="419"/>
      <c r="F511" s="419"/>
      <c r="G511" s="420"/>
      <c r="H511" s="420"/>
      <c r="I511" s="420"/>
      <c r="J511" s="420"/>
      <c r="K511" s="420"/>
      <c r="L511" s="420"/>
      <c r="M511" s="420"/>
      <c r="N511" s="420"/>
      <c r="O511" s="420"/>
      <c r="P511" s="420"/>
      <c r="Q511" s="420"/>
      <c r="R511" s="420"/>
      <c r="S511" s="420"/>
      <c r="T511" s="420"/>
      <c r="U511" s="420"/>
      <c r="V511" s="420"/>
      <c r="W511" s="420"/>
      <c r="X511" s="420"/>
      <c r="Y511" s="420"/>
      <c r="Z511" s="420"/>
      <c r="AA511" s="420"/>
      <c r="AB511" s="420"/>
      <c r="AC511" s="420"/>
      <c r="AD511" s="420"/>
      <c r="AE511" s="420"/>
      <c r="AF511" s="420"/>
      <c r="AG511" s="420"/>
      <c r="AH511" s="420"/>
      <c r="AI511" s="420"/>
      <c r="AJ511" s="420"/>
      <c r="AK511" s="420"/>
      <c r="AL511" s="420"/>
      <c r="AM511" s="420"/>
      <c r="AN511" s="420"/>
      <c r="AO511" s="420"/>
      <c r="AP511" s="420"/>
      <c r="AQ511" s="420"/>
    </row>
    <row r="512" spans="1:43" x14ac:dyDescent="0.2">
      <c r="A512" s="415"/>
      <c r="B512" s="415"/>
      <c r="C512" s="420"/>
      <c r="D512" s="422"/>
      <c r="E512" s="419"/>
      <c r="F512" s="419"/>
      <c r="G512" s="420"/>
      <c r="H512" s="420"/>
      <c r="I512" s="420"/>
      <c r="J512" s="420"/>
      <c r="K512" s="420"/>
      <c r="L512" s="420"/>
      <c r="M512" s="420"/>
      <c r="N512" s="420"/>
      <c r="O512" s="420"/>
      <c r="P512" s="420"/>
      <c r="Q512" s="420"/>
      <c r="R512" s="420"/>
      <c r="S512" s="420"/>
      <c r="T512" s="420"/>
      <c r="U512" s="420"/>
      <c r="V512" s="420"/>
      <c r="W512" s="420"/>
      <c r="X512" s="420"/>
      <c r="Y512" s="420"/>
      <c r="Z512" s="420"/>
      <c r="AA512" s="420"/>
      <c r="AB512" s="420"/>
      <c r="AC512" s="420"/>
      <c r="AD512" s="420"/>
      <c r="AE512" s="420"/>
      <c r="AF512" s="420"/>
      <c r="AG512" s="420"/>
      <c r="AH512" s="420"/>
      <c r="AI512" s="420"/>
      <c r="AJ512" s="420"/>
      <c r="AK512" s="420"/>
      <c r="AL512" s="420"/>
      <c r="AM512" s="420"/>
      <c r="AN512" s="420"/>
      <c r="AO512" s="420"/>
      <c r="AP512" s="420"/>
      <c r="AQ512" s="420"/>
    </row>
    <row r="513" spans="1:43" x14ac:dyDescent="0.2">
      <c r="A513" s="415"/>
      <c r="B513" s="415"/>
      <c r="C513" s="420"/>
      <c r="D513" s="422"/>
      <c r="E513" s="419"/>
      <c r="F513" s="419"/>
      <c r="G513" s="420"/>
      <c r="H513" s="420"/>
      <c r="I513" s="420"/>
      <c r="J513" s="420"/>
      <c r="K513" s="420"/>
      <c r="L513" s="420"/>
      <c r="M513" s="420"/>
      <c r="N513" s="420"/>
      <c r="O513" s="420"/>
      <c r="P513" s="420"/>
      <c r="Q513" s="420"/>
      <c r="R513" s="420"/>
      <c r="S513" s="420"/>
      <c r="T513" s="420"/>
      <c r="U513" s="420"/>
      <c r="V513" s="420"/>
      <c r="W513" s="420"/>
      <c r="X513" s="420"/>
      <c r="Y513" s="420"/>
      <c r="Z513" s="420"/>
      <c r="AA513" s="420"/>
      <c r="AB513" s="420"/>
      <c r="AC513" s="420"/>
      <c r="AD513" s="420"/>
      <c r="AE513" s="420"/>
      <c r="AF513" s="420"/>
      <c r="AG513" s="420"/>
      <c r="AH513" s="420"/>
      <c r="AI513" s="420"/>
      <c r="AJ513" s="420"/>
      <c r="AK513" s="420"/>
      <c r="AL513" s="420"/>
      <c r="AM513" s="420"/>
      <c r="AN513" s="420"/>
      <c r="AO513" s="420"/>
      <c r="AP513" s="420"/>
      <c r="AQ513" s="420"/>
    </row>
    <row r="514" spans="1:43" x14ac:dyDescent="0.2">
      <c r="A514" s="415"/>
      <c r="B514" s="415"/>
      <c r="C514" s="420"/>
      <c r="D514" s="422"/>
      <c r="E514" s="419"/>
      <c r="F514" s="419"/>
      <c r="G514" s="420"/>
      <c r="H514" s="420"/>
      <c r="I514" s="420"/>
      <c r="J514" s="420"/>
      <c r="K514" s="420"/>
      <c r="L514" s="420"/>
      <c r="M514" s="420"/>
      <c r="N514" s="420"/>
      <c r="O514" s="420"/>
      <c r="P514" s="420"/>
      <c r="Q514" s="420"/>
      <c r="R514" s="420"/>
      <c r="S514" s="420"/>
      <c r="T514" s="420"/>
      <c r="U514" s="420"/>
      <c r="V514" s="420"/>
      <c r="W514" s="420"/>
      <c r="X514" s="420"/>
      <c r="Y514" s="420"/>
      <c r="Z514" s="420"/>
      <c r="AA514" s="420"/>
      <c r="AB514" s="420"/>
      <c r="AC514" s="420"/>
      <c r="AD514" s="420"/>
      <c r="AE514" s="420"/>
      <c r="AF514" s="420"/>
      <c r="AG514" s="420"/>
      <c r="AH514" s="420"/>
      <c r="AI514" s="420"/>
      <c r="AJ514" s="420"/>
      <c r="AK514" s="420"/>
      <c r="AL514" s="420"/>
      <c r="AM514" s="420"/>
      <c r="AN514" s="420"/>
      <c r="AO514" s="420"/>
      <c r="AP514" s="420"/>
      <c r="AQ514" s="420"/>
    </row>
    <row r="515" spans="1:43" x14ac:dyDescent="0.2">
      <c r="A515" s="415"/>
      <c r="B515" s="415"/>
      <c r="C515" s="420"/>
      <c r="D515" s="422"/>
      <c r="E515" s="419"/>
      <c r="F515" s="419"/>
      <c r="G515" s="420"/>
      <c r="H515" s="420"/>
      <c r="I515" s="420"/>
      <c r="J515" s="420"/>
      <c r="K515" s="420"/>
      <c r="L515" s="420"/>
      <c r="M515" s="420"/>
      <c r="N515" s="420"/>
      <c r="O515" s="420"/>
      <c r="P515" s="420"/>
      <c r="Q515" s="420"/>
      <c r="R515" s="420"/>
      <c r="S515" s="420"/>
      <c r="T515" s="420"/>
      <c r="U515" s="420"/>
      <c r="V515" s="420"/>
      <c r="W515" s="420"/>
      <c r="X515" s="420"/>
      <c r="Y515" s="420"/>
      <c r="Z515" s="420"/>
      <c r="AA515" s="420"/>
      <c r="AB515" s="420"/>
      <c r="AC515" s="420"/>
      <c r="AD515" s="420"/>
      <c r="AE515" s="420"/>
      <c r="AF515" s="420"/>
      <c r="AG515" s="420"/>
      <c r="AH515" s="420"/>
      <c r="AI515" s="420"/>
      <c r="AJ515" s="420"/>
      <c r="AK515" s="420"/>
      <c r="AL515" s="420"/>
      <c r="AM515" s="420"/>
      <c r="AN515" s="420"/>
      <c r="AO515" s="420"/>
      <c r="AP515" s="420"/>
      <c r="AQ515" s="420"/>
    </row>
    <row r="516" spans="1:43" x14ac:dyDescent="0.2">
      <c r="A516" s="415"/>
      <c r="B516" s="415"/>
      <c r="C516" s="420"/>
      <c r="D516" s="422"/>
      <c r="E516" s="419"/>
      <c r="F516" s="419"/>
      <c r="G516" s="420"/>
      <c r="H516" s="420"/>
      <c r="I516" s="420"/>
      <c r="J516" s="420"/>
      <c r="K516" s="420"/>
      <c r="L516" s="420"/>
      <c r="M516" s="420"/>
      <c r="N516" s="420"/>
      <c r="O516" s="420"/>
      <c r="P516" s="420"/>
      <c r="Q516" s="420"/>
      <c r="R516" s="420"/>
      <c r="S516" s="420"/>
      <c r="T516" s="420"/>
      <c r="U516" s="420"/>
      <c r="V516" s="420"/>
      <c r="W516" s="420"/>
      <c r="X516" s="420"/>
      <c r="Y516" s="420"/>
      <c r="Z516" s="420"/>
      <c r="AA516" s="420"/>
      <c r="AB516" s="420"/>
      <c r="AC516" s="420"/>
      <c r="AD516" s="420"/>
      <c r="AE516" s="420"/>
      <c r="AF516" s="420"/>
      <c r="AG516" s="420"/>
      <c r="AH516" s="420"/>
      <c r="AI516" s="420"/>
      <c r="AJ516" s="420"/>
      <c r="AK516" s="420"/>
      <c r="AL516" s="420"/>
      <c r="AM516" s="420"/>
      <c r="AN516" s="420"/>
      <c r="AO516" s="420"/>
      <c r="AP516" s="420"/>
      <c r="AQ516" s="420"/>
    </row>
    <row r="517" spans="1:43" x14ac:dyDescent="0.2">
      <c r="A517" s="415"/>
      <c r="B517" s="415"/>
      <c r="C517" s="420"/>
      <c r="D517" s="422"/>
      <c r="E517" s="419"/>
      <c r="F517" s="419"/>
      <c r="G517" s="420"/>
      <c r="H517" s="420"/>
      <c r="I517" s="420"/>
      <c r="J517" s="420"/>
      <c r="K517" s="420"/>
      <c r="L517" s="420"/>
      <c r="M517" s="420"/>
      <c r="N517" s="420"/>
      <c r="O517" s="420"/>
      <c r="P517" s="420"/>
      <c r="Q517" s="420"/>
      <c r="R517" s="420"/>
      <c r="S517" s="420"/>
      <c r="T517" s="420"/>
      <c r="U517" s="420"/>
      <c r="V517" s="420"/>
      <c r="W517" s="420"/>
      <c r="X517" s="420"/>
      <c r="Y517" s="420"/>
      <c r="Z517" s="420"/>
      <c r="AA517" s="420"/>
      <c r="AB517" s="420"/>
      <c r="AC517" s="420"/>
      <c r="AD517" s="420"/>
      <c r="AE517" s="420"/>
      <c r="AF517" s="420"/>
      <c r="AG517" s="420"/>
      <c r="AH517" s="420"/>
      <c r="AI517" s="420"/>
      <c r="AJ517" s="420"/>
      <c r="AK517" s="420"/>
      <c r="AL517" s="420"/>
      <c r="AM517" s="420"/>
      <c r="AN517" s="420"/>
      <c r="AO517" s="420"/>
      <c r="AP517" s="420"/>
      <c r="AQ517" s="420"/>
    </row>
    <row r="518" spans="1:43" x14ac:dyDescent="0.2">
      <c r="A518" s="415"/>
      <c r="B518" s="415"/>
      <c r="C518" s="420"/>
      <c r="D518" s="422"/>
      <c r="E518" s="419"/>
      <c r="F518" s="419"/>
      <c r="G518" s="420"/>
      <c r="H518" s="420"/>
      <c r="I518" s="420"/>
      <c r="J518" s="420"/>
      <c r="K518" s="420"/>
      <c r="L518" s="420"/>
      <c r="M518" s="420"/>
      <c r="N518" s="420"/>
      <c r="O518" s="420"/>
      <c r="P518" s="420"/>
      <c r="Q518" s="420"/>
      <c r="R518" s="420"/>
      <c r="S518" s="420"/>
      <c r="T518" s="420"/>
      <c r="U518" s="420"/>
      <c r="V518" s="420"/>
      <c r="W518" s="420"/>
      <c r="X518" s="420"/>
      <c r="Y518" s="420"/>
      <c r="Z518" s="420"/>
      <c r="AA518" s="420"/>
      <c r="AB518" s="420"/>
      <c r="AC518" s="420"/>
      <c r="AD518" s="420"/>
      <c r="AE518" s="420"/>
      <c r="AF518" s="420"/>
      <c r="AG518" s="420"/>
      <c r="AH518" s="420"/>
      <c r="AI518" s="420"/>
      <c r="AJ518" s="420"/>
      <c r="AK518" s="420"/>
      <c r="AL518" s="420"/>
      <c r="AM518" s="420"/>
      <c r="AN518" s="420"/>
      <c r="AO518" s="420"/>
      <c r="AP518" s="420"/>
      <c r="AQ518" s="420"/>
    </row>
    <row r="519" spans="1:43" x14ac:dyDescent="0.2">
      <c r="A519" s="415"/>
      <c r="B519" s="415"/>
      <c r="C519" s="420"/>
      <c r="D519" s="422"/>
      <c r="E519" s="419"/>
      <c r="F519" s="419"/>
      <c r="G519" s="420"/>
      <c r="H519" s="420"/>
      <c r="I519" s="420"/>
      <c r="J519" s="420"/>
      <c r="K519" s="420"/>
      <c r="L519" s="420"/>
      <c r="M519" s="420"/>
      <c r="N519" s="420"/>
      <c r="O519" s="420"/>
      <c r="P519" s="420"/>
      <c r="Q519" s="420"/>
      <c r="R519" s="420"/>
      <c r="S519" s="420"/>
      <c r="T519" s="420"/>
      <c r="U519" s="420"/>
      <c r="V519" s="420"/>
      <c r="W519" s="420"/>
      <c r="X519" s="420"/>
      <c r="Y519" s="420"/>
      <c r="Z519" s="420"/>
      <c r="AA519" s="420"/>
      <c r="AB519" s="420"/>
      <c r="AC519" s="420"/>
      <c r="AD519" s="420"/>
      <c r="AE519" s="420"/>
      <c r="AF519" s="420"/>
      <c r="AG519" s="420"/>
      <c r="AH519" s="420"/>
      <c r="AI519" s="420"/>
      <c r="AJ519" s="420"/>
      <c r="AK519" s="420"/>
      <c r="AL519" s="420"/>
      <c r="AM519" s="420"/>
      <c r="AN519" s="420"/>
      <c r="AO519" s="420"/>
      <c r="AP519" s="420"/>
      <c r="AQ519" s="420"/>
    </row>
    <row r="520" spans="1:43" x14ac:dyDescent="0.2">
      <c r="A520" s="415"/>
      <c r="B520" s="415"/>
      <c r="C520" s="420"/>
      <c r="D520" s="422"/>
      <c r="E520" s="419"/>
      <c r="F520" s="419"/>
      <c r="G520" s="420"/>
      <c r="H520" s="420"/>
      <c r="I520" s="420"/>
      <c r="J520" s="420"/>
      <c r="K520" s="420"/>
      <c r="L520" s="420"/>
      <c r="M520" s="420"/>
      <c r="N520" s="420"/>
      <c r="O520" s="420"/>
      <c r="P520" s="420"/>
      <c r="Q520" s="420"/>
      <c r="R520" s="420"/>
      <c r="S520" s="420"/>
      <c r="T520" s="420"/>
      <c r="U520" s="420"/>
      <c r="V520" s="420"/>
      <c r="W520" s="420"/>
      <c r="X520" s="420"/>
      <c r="Y520" s="420"/>
      <c r="Z520" s="420"/>
      <c r="AA520" s="420"/>
      <c r="AB520" s="420"/>
      <c r="AC520" s="420"/>
      <c r="AD520" s="420"/>
      <c r="AE520" s="420"/>
      <c r="AF520" s="420"/>
      <c r="AG520" s="420"/>
      <c r="AH520" s="420"/>
      <c r="AI520" s="420"/>
      <c r="AJ520" s="420"/>
      <c r="AK520" s="420"/>
      <c r="AL520" s="420"/>
      <c r="AM520" s="420"/>
      <c r="AN520" s="420"/>
      <c r="AO520" s="420"/>
      <c r="AP520" s="420"/>
      <c r="AQ520" s="420"/>
    </row>
    <row r="521" spans="1:43" x14ac:dyDescent="0.2">
      <c r="A521" s="415"/>
      <c r="B521" s="415"/>
      <c r="C521" s="420"/>
      <c r="D521" s="422"/>
      <c r="E521" s="419"/>
      <c r="F521" s="419"/>
      <c r="G521" s="420"/>
      <c r="H521" s="420"/>
      <c r="I521" s="420"/>
      <c r="J521" s="420"/>
      <c r="K521" s="420"/>
      <c r="L521" s="420"/>
      <c r="M521" s="420"/>
      <c r="N521" s="420"/>
      <c r="O521" s="420"/>
      <c r="P521" s="420"/>
      <c r="Q521" s="420"/>
      <c r="R521" s="420"/>
      <c r="S521" s="420"/>
      <c r="T521" s="420"/>
      <c r="U521" s="420"/>
      <c r="V521" s="420"/>
      <c r="W521" s="420"/>
      <c r="X521" s="420"/>
      <c r="Y521" s="420"/>
      <c r="Z521" s="420"/>
      <c r="AA521" s="420"/>
      <c r="AB521" s="420"/>
      <c r="AC521" s="420"/>
      <c r="AD521" s="420"/>
      <c r="AE521" s="420"/>
      <c r="AF521" s="420"/>
      <c r="AG521" s="420"/>
      <c r="AH521" s="420"/>
      <c r="AI521" s="420"/>
      <c r="AJ521" s="420"/>
      <c r="AK521" s="420"/>
      <c r="AL521" s="420"/>
      <c r="AM521" s="420"/>
      <c r="AN521" s="420"/>
      <c r="AO521" s="420"/>
      <c r="AP521" s="420"/>
      <c r="AQ521" s="420"/>
    </row>
    <row r="522" spans="1:43" x14ac:dyDescent="0.2">
      <c r="A522" s="415"/>
      <c r="B522" s="415"/>
      <c r="C522" s="420"/>
      <c r="D522" s="422"/>
      <c r="E522" s="419"/>
      <c r="F522" s="419"/>
      <c r="G522" s="420"/>
      <c r="H522" s="420"/>
      <c r="I522" s="420"/>
      <c r="J522" s="420"/>
      <c r="K522" s="420"/>
      <c r="L522" s="420"/>
      <c r="M522" s="420"/>
      <c r="N522" s="420"/>
      <c r="O522" s="420"/>
      <c r="P522" s="420"/>
      <c r="Q522" s="420"/>
      <c r="R522" s="420"/>
      <c r="S522" s="420"/>
      <c r="T522" s="420"/>
      <c r="U522" s="420"/>
      <c r="V522" s="420"/>
      <c r="W522" s="420"/>
      <c r="X522" s="420"/>
      <c r="Y522" s="420"/>
      <c r="Z522" s="420"/>
      <c r="AA522" s="420"/>
      <c r="AB522" s="420"/>
      <c r="AC522" s="420"/>
      <c r="AD522" s="420"/>
      <c r="AE522" s="420"/>
      <c r="AF522" s="420"/>
      <c r="AG522" s="420"/>
      <c r="AH522" s="420"/>
      <c r="AI522" s="420"/>
      <c r="AJ522" s="420"/>
      <c r="AK522" s="420"/>
      <c r="AL522" s="420"/>
      <c r="AM522" s="420"/>
      <c r="AN522" s="420"/>
      <c r="AO522" s="420"/>
      <c r="AP522" s="420"/>
      <c r="AQ522" s="420"/>
    </row>
    <row r="523" spans="1:43" x14ac:dyDescent="0.2">
      <c r="A523" s="415"/>
      <c r="B523" s="415"/>
      <c r="C523" s="420"/>
      <c r="D523" s="422"/>
      <c r="E523" s="419"/>
      <c r="F523" s="419"/>
      <c r="G523" s="420"/>
      <c r="H523" s="420"/>
      <c r="I523" s="420"/>
      <c r="J523" s="420"/>
      <c r="K523" s="420"/>
      <c r="L523" s="420"/>
      <c r="M523" s="420"/>
      <c r="N523" s="420"/>
      <c r="O523" s="420"/>
      <c r="P523" s="420"/>
      <c r="Q523" s="420"/>
      <c r="R523" s="420"/>
      <c r="S523" s="420"/>
      <c r="T523" s="420"/>
      <c r="U523" s="420"/>
      <c r="V523" s="420"/>
      <c r="W523" s="420"/>
      <c r="X523" s="420"/>
      <c r="Y523" s="420"/>
      <c r="Z523" s="420"/>
      <c r="AA523" s="420"/>
      <c r="AB523" s="420"/>
      <c r="AC523" s="420"/>
      <c r="AD523" s="420"/>
      <c r="AE523" s="420"/>
      <c r="AF523" s="420"/>
      <c r="AG523" s="420"/>
      <c r="AH523" s="420"/>
      <c r="AI523" s="420"/>
      <c r="AJ523" s="420"/>
      <c r="AK523" s="420"/>
      <c r="AL523" s="420"/>
      <c r="AM523" s="420"/>
      <c r="AN523" s="420"/>
      <c r="AO523" s="420"/>
      <c r="AP523" s="420"/>
      <c r="AQ523" s="420"/>
    </row>
    <row r="524" spans="1:43" x14ac:dyDescent="0.2">
      <c r="A524" s="415"/>
      <c r="B524" s="415"/>
      <c r="C524" s="420"/>
      <c r="D524" s="422"/>
      <c r="E524" s="419"/>
      <c r="F524" s="419"/>
      <c r="G524" s="420"/>
      <c r="H524" s="420"/>
      <c r="I524" s="420"/>
      <c r="J524" s="420"/>
      <c r="K524" s="420"/>
      <c r="L524" s="420"/>
      <c r="M524" s="420"/>
      <c r="N524" s="420"/>
      <c r="O524" s="420"/>
      <c r="P524" s="420"/>
      <c r="Q524" s="420"/>
      <c r="R524" s="420"/>
      <c r="S524" s="420"/>
      <c r="T524" s="420"/>
      <c r="U524" s="420"/>
      <c r="V524" s="420"/>
      <c r="W524" s="420"/>
      <c r="X524" s="420"/>
      <c r="Y524" s="420"/>
      <c r="Z524" s="420"/>
      <c r="AA524" s="420"/>
      <c r="AB524" s="420"/>
      <c r="AC524" s="420"/>
      <c r="AD524" s="420"/>
      <c r="AE524" s="420"/>
      <c r="AF524" s="420"/>
      <c r="AG524" s="420"/>
      <c r="AH524" s="420"/>
      <c r="AI524" s="420"/>
      <c r="AJ524" s="420"/>
      <c r="AK524" s="420"/>
      <c r="AL524" s="420"/>
      <c r="AM524" s="420"/>
      <c r="AN524" s="420"/>
      <c r="AO524" s="420"/>
      <c r="AP524" s="420"/>
      <c r="AQ524" s="420"/>
    </row>
    <row r="525" spans="1:43" x14ac:dyDescent="0.2">
      <c r="A525" s="415"/>
      <c r="B525" s="415"/>
      <c r="C525" s="420"/>
      <c r="D525" s="422"/>
      <c r="E525" s="419"/>
      <c r="F525" s="419"/>
      <c r="G525" s="420"/>
      <c r="H525" s="420"/>
      <c r="I525" s="420"/>
      <c r="J525" s="420"/>
      <c r="K525" s="420"/>
      <c r="L525" s="420"/>
      <c r="M525" s="420"/>
      <c r="N525" s="420"/>
      <c r="O525" s="420"/>
      <c r="P525" s="420"/>
      <c r="Q525" s="420"/>
      <c r="R525" s="420"/>
      <c r="S525" s="420"/>
      <c r="T525" s="420"/>
      <c r="U525" s="420"/>
      <c r="V525" s="420"/>
      <c r="W525" s="420"/>
      <c r="X525" s="420"/>
      <c r="Y525" s="420"/>
      <c r="Z525" s="420"/>
      <c r="AA525" s="420"/>
      <c r="AB525" s="420"/>
      <c r="AC525" s="420"/>
      <c r="AD525" s="420"/>
      <c r="AE525" s="420"/>
      <c r="AF525" s="420"/>
      <c r="AG525" s="420"/>
      <c r="AH525" s="420"/>
      <c r="AI525" s="420"/>
      <c r="AJ525" s="420"/>
      <c r="AK525" s="420"/>
      <c r="AL525" s="420"/>
      <c r="AM525" s="420"/>
      <c r="AN525" s="420"/>
      <c r="AO525" s="420"/>
      <c r="AP525" s="420"/>
      <c r="AQ525" s="420"/>
    </row>
    <row r="526" spans="1:43" x14ac:dyDescent="0.2">
      <c r="A526" s="415"/>
      <c r="B526" s="415"/>
      <c r="C526" s="420"/>
      <c r="D526" s="422"/>
      <c r="E526" s="419"/>
      <c r="F526" s="419"/>
      <c r="G526" s="420"/>
      <c r="H526" s="420"/>
      <c r="I526" s="420"/>
      <c r="J526" s="420"/>
      <c r="K526" s="420"/>
      <c r="L526" s="420"/>
      <c r="M526" s="420"/>
      <c r="N526" s="420"/>
      <c r="O526" s="420"/>
      <c r="P526" s="420"/>
      <c r="Q526" s="420"/>
      <c r="R526" s="420"/>
      <c r="S526" s="420"/>
      <c r="T526" s="420"/>
      <c r="U526" s="420"/>
      <c r="V526" s="420"/>
      <c r="W526" s="420"/>
      <c r="X526" s="420"/>
      <c r="Y526" s="420"/>
      <c r="Z526" s="420"/>
      <c r="AA526" s="420"/>
      <c r="AB526" s="420"/>
      <c r="AC526" s="420"/>
      <c r="AD526" s="420"/>
      <c r="AE526" s="420"/>
      <c r="AF526" s="420"/>
      <c r="AG526" s="420"/>
      <c r="AH526" s="420"/>
      <c r="AI526" s="420"/>
      <c r="AJ526" s="420"/>
      <c r="AK526" s="420"/>
      <c r="AL526" s="420"/>
      <c r="AM526" s="420"/>
      <c r="AN526" s="420"/>
      <c r="AO526" s="420"/>
      <c r="AP526" s="420"/>
      <c r="AQ526" s="420"/>
    </row>
    <row r="527" spans="1:43" x14ac:dyDescent="0.2">
      <c r="A527" s="415"/>
      <c r="B527" s="415"/>
      <c r="C527" s="420"/>
      <c r="D527" s="422"/>
      <c r="E527" s="419"/>
      <c r="F527" s="419"/>
      <c r="G527" s="420"/>
      <c r="H527" s="420"/>
      <c r="I527" s="420"/>
      <c r="J527" s="420"/>
      <c r="K527" s="420"/>
      <c r="L527" s="420"/>
      <c r="M527" s="420"/>
      <c r="N527" s="420"/>
      <c r="O527" s="420"/>
      <c r="P527" s="420"/>
      <c r="Q527" s="420"/>
      <c r="R527" s="420"/>
      <c r="S527" s="420"/>
      <c r="T527" s="420"/>
      <c r="U527" s="420"/>
      <c r="V527" s="420"/>
      <c r="W527" s="420"/>
      <c r="X527" s="420"/>
      <c r="Y527" s="420"/>
      <c r="Z527" s="420"/>
      <c r="AA527" s="420"/>
      <c r="AB527" s="420"/>
      <c r="AC527" s="420"/>
      <c r="AD527" s="420"/>
      <c r="AE527" s="420"/>
      <c r="AF527" s="420"/>
      <c r="AG527" s="420"/>
      <c r="AH527" s="420"/>
      <c r="AI527" s="420"/>
      <c r="AJ527" s="420"/>
      <c r="AK527" s="420"/>
      <c r="AL527" s="420"/>
      <c r="AM527" s="420"/>
      <c r="AN527" s="420"/>
      <c r="AO527" s="420"/>
      <c r="AP527" s="420"/>
      <c r="AQ527" s="420"/>
    </row>
    <row r="528" spans="1:43" x14ac:dyDescent="0.2">
      <c r="A528" s="415"/>
      <c r="B528" s="415"/>
      <c r="C528" s="420"/>
      <c r="D528" s="422"/>
      <c r="E528" s="419"/>
      <c r="F528" s="419"/>
      <c r="G528" s="420"/>
      <c r="H528" s="420"/>
      <c r="I528" s="420"/>
      <c r="J528" s="420"/>
      <c r="K528" s="420"/>
      <c r="L528" s="420"/>
      <c r="M528" s="420"/>
      <c r="N528" s="420"/>
      <c r="O528" s="420"/>
      <c r="P528" s="420"/>
      <c r="Q528" s="420"/>
      <c r="R528" s="420"/>
      <c r="S528" s="420"/>
      <c r="T528" s="420"/>
      <c r="U528" s="420"/>
      <c r="V528" s="420"/>
      <c r="W528" s="420"/>
      <c r="X528" s="420"/>
      <c r="Y528" s="420"/>
      <c r="Z528" s="420"/>
      <c r="AA528" s="420"/>
      <c r="AB528" s="420"/>
      <c r="AC528" s="420"/>
      <c r="AD528" s="420"/>
      <c r="AE528" s="420"/>
      <c r="AF528" s="420"/>
      <c r="AG528" s="420"/>
      <c r="AH528" s="420"/>
      <c r="AI528" s="420"/>
      <c r="AJ528" s="420"/>
      <c r="AK528" s="420"/>
      <c r="AL528" s="420"/>
      <c r="AM528" s="420"/>
      <c r="AN528" s="420"/>
      <c r="AO528" s="420"/>
      <c r="AP528" s="420"/>
      <c r="AQ528" s="420"/>
    </row>
    <row r="529" spans="1:43" x14ac:dyDescent="0.2">
      <c r="A529" s="415"/>
      <c r="B529" s="415"/>
      <c r="C529" s="420"/>
      <c r="D529" s="422"/>
      <c r="E529" s="419"/>
      <c r="F529" s="419"/>
      <c r="G529" s="420"/>
      <c r="H529" s="420"/>
      <c r="I529" s="420"/>
      <c r="J529" s="420"/>
      <c r="K529" s="420"/>
      <c r="L529" s="420"/>
      <c r="M529" s="420"/>
      <c r="N529" s="420"/>
      <c r="O529" s="420"/>
      <c r="P529" s="420"/>
      <c r="Q529" s="420"/>
      <c r="R529" s="420"/>
      <c r="S529" s="420"/>
      <c r="T529" s="420"/>
      <c r="U529" s="420"/>
      <c r="V529" s="420"/>
      <c r="W529" s="420"/>
      <c r="X529" s="420"/>
      <c r="Y529" s="420"/>
      <c r="Z529" s="420"/>
      <c r="AA529" s="420"/>
      <c r="AB529" s="420"/>
      <c r="AC529" s="420"/>
      <c r="AD529" s="420"/>
      <c r="AE529" s="420"/>
      <c r="AF529" s="420"/>
      <c r="AG529" s="420"/>
      <c r="AH529" s="420"/>
      <c r="AI529" s="420"/>
      <c r="AJ529" s="420"/>
      <c r="AK529" s="420"/>
      <c r="AL529" s="420"/>
      <c r="AM529" s="420"/>
      <c r="AN529" s="420"/>
      <c r="AO529" s="420"/>
      <c r="AP529" s="420"/>
      <c r="AQ529" s="420"/>
    </row>
    <row r="530" spans="1:43" x14ac:dyDescent="0.2">
      <c r="A530" s="415"/>
      <c r="B530" s="415"/>
      <c r="C530" s="420"/>
      <c r="D530" s="422"/>
      <c r="E530" s="419"/>
      <c r="F530" s="419"/>
      <c r="G530" s="420"/>
      <c r="H530" s="420"/>
      <c r="I530" s="420"/>
      <c r="J530" s="420"/>
      <c r="K530" s="420"/>
      <c r="L530" s="420"/>
      <c r="M530" s="420"/>
      <c r="N530" s="420"/>
      <c r="O530" s="420"/>
      <c r="P530" s="420"/>
      <c r="Q530" s="420"/>
      <c r="R530" s="420"/>
      <c r="S530" s="420"/>
      <c r="T530" s="420"/>
      <c r="U530" s="420"/>
      <c r="V530" s="420"/>
      <c r="W530" s="420"/>
      <c r="X530" s="420"/>
      <c r="Y530" s="420"/>
      <c r="Z530" s="420"/>
      <c r="AA530" s="420"/>
      <c r="AB530" s="420"/>
      <c r="AC530" s="420"/>
      <c r="AD530" s="420"/>
      <c r="AE530" s="420"/>
      <c r="AF530" s="420"/>
      <c r="AG530" s="420"/>
      <c r="AH530" s="420"/>
      <c r="AI530" s="420"/>
      <c r="AJ530" s="420"/>
      <c r="AK530" s="420"/>
      <c r="AL530" s="420"/>
      <c r="AM530" s="420"/>
      <c r="AN530" s="420"/>
      <c r="AO530" s="420"/>
      <c r="AP530" s="420"/>
      <c r="AQ530" s="420"/>
    </row>
    <row r="531" spans="1:43" x14ac:dyDescent="0.2">
      <c r="A531" s="415"/>
      <c r="B531" s="415"/>
      <c r="C531" s="420"/>
      <c r="D531" s="422"/>
      <c r="E531" s="419"/>
      <c r="F531" s="419"/>
      <c r="G531" s="420"/>
      <c r="H531" s="420"/>
      <c r="I531" s="420"/>
      <c r="J531" s="420"/>
      <c r="K531" s="420"/>
      <c r="L531" s="420"/>
      <c r="M531" s="420"/>
      <c r="N531" s="420"/>
      <c r="O531" s="420"/>
      <c r="P531" s="420"/>
      <c r="Q531" s="420"/>
      <c r="R531" s="420"/>
      <c r="S531" s="420"/>
      <c r="T531" s="420"/>
      <c r="U531" s="420"/>
      <c r="V531" s="420"/>
      <c r="W531" s="420"/>
      <c r="X531" s="420"/>
      <c r="Y531" s="420"/>
      <c r="Z531" s="420"/>
      <c r="AA531" s="420"/>
      <c r="AB531" s="420"/>
      <c r="AC531" s="420"/>
      <c r="AD531" s="420"/>
      <c r="AE531" s="420"/>
      <c r="AF531" s="420"/>
      <c r="AG531" s="420"/>
      <c r="AH531" s="420"/>
      <c r="AI531" s="420"/>
      <c r="AJ531" s="420"/>
      <c r="AK531" s="420"/>
      <c r="AL531" s="420"/>
      <c r="AM531" s="420"/>
      <c r="AN531" s="420"/>
      <c r="AO531" s="420"/>
      <c r="AP531" s="420"/>
      <c r="AQ531" s="420"/>
    </row>
    <row r="532" spans="1:43" x14ac:dyDescent="0.2">
      <c r="A532" s="415"/>
      <c r="B532" s="415"/>
      <c r="C532" s="420"/>
      <c r="D532" s="422"/>
      <c r="E532" s="419"/>
      <c r="F532" s="419"/>
      <c r="G532" s="420"/>
      <c r="H532" s="420"/>
      <c r="I532" s="420"/>
      <c r="J532" s="420"/>
      <c r="K532" s="420"/>
      <c r="L532" s="420"/>
      <c r="M532" s="420"/>
      <c r="N532" s="420"/>
      <c r="O532" s="420"/>
      <c r="P532" s="420"/>
      <c r="Q532" s="420"/>
      <c r="R532" s="420"/>
      <c r="S532" s="420"/>
      <c r="T532" s="420"/>
      <c r="U532" s="420"/>
      <c r="V532" s="420"/>
      <c r="W532" s="420"/>
      <c r="X532" s="420"/>
      <c r="Y532" s="420"/>
      <c r="Z532" s="420"/>
      <c r="AA532" s="420"/>
      <c r="AB532" s="420"/>
      <c r="AC532" s="420"/>
      <c r="AD532" s="420"/>
      <c r="AE532" s="420"/>
      <c r="AF532" s="420"/>
      <c r="AG532" s="420"/>
      <c r="AH532" s="420"/>
      <c r="AI532" s="420"/>
      <c r="AJ532" s="420"/>
      <c r="AK532" s="420"/>
      <c r="AL532" s="420"/>
      <c r="AM532" s="420"/>
      <c r="AN532" s="420"/>
      <c r="AO532" s="420"/>
      <c r="AP532" s="420"/>
      <c r="AQ532" s="420"/>
    </row>
    <row r="533" spans="1:43" x14ac:dyDescent="0.2">
      <c r="A533" s="415"/>
      <c r="B533" s="415"/>
      <c r="C533" s="420"/>
      <c r="D533" s="422"/>
      <c r="E533" s="419"/>
      <c r="F533" s="419"/>
      <c r="G533" s="420"/>
      <c r="H533" s="420"/>
      <c r="I533" s="420"/>
      <c r="J533" s="420"/>
      <c r="K533" s="420"/>
      <c r="L533" s="420"/>
      <c r="M533" s="420"/>
      <c r="N533" s="420"/>
      <c r="O533" s="420"/>
      <c r="P533" s="420"/>
      <c r="Q533" s="420"/>
      <c r="R533" s="420"/>
      <c r="S533" s="420"/>
      <c r="T533" s="420"/>
      <c r="U533" s="420"/>
      <c r="V533" s="420"/>
      <c r="W533" s="420"/>
      <c r="X533" s="420"/>
      <c r="Y533" s="420"/>
      <c r="Z533" s="420"/>
      <c r="AA533" s="420"/>
      <c r="AB533" s="420"/>
      <c r="AC533" s="420"/>
      <c r="AD533" s="420"/>
      <c r="AE533" s="420"/>
      <c r="AF533" s="420"/>
      <c r="AG533" s="420"/>
      <c r="AH533" s="420"/>
      <c r="AI533" s="420"/>
      <c r="AJ533" s="420"/>
      <c r="AK533" s="420"/>
      <c r="AL533" s="420"/>
      <c r="AM533" s="420"/>
      <c r="AN533" s="420"/>
      <c r="AO533" s="420"/>
      <c r="AP533" s="420"/>
      <c r="AQ533" s="420"/>
    </row>
    <row r="534" spans="1:43" x14ac:dyDescent="0.2">
      <c r="A534" s="415"/>
      <c r="B534" s="415"/>
      <c r="C534" s="420"/>
      <c r="D534" s="422"/>
      <c r="E534" s="419"/>
      <c r="F534" s="419"/>
      <c r="G534" s="420"/>
      <c r="H534" s="420"/>
      <c r="I534" s="420"/>
      <c r="J534" s="420"/>
      <c r="K534" s="420"/>
      <c r="L534" s="420"/>
      <c r="M534" s="420"/>
      <c r="N534" s="420"/>
      <c r="O534" s="420"/>
      <c r="P534" s="420"/>
      <c r="Q534" s="420"/>
      <c r="R534" s="420"/>
      <c r="S534" s="420"/>
      <c r="T534" s="420"/>
      <c r="U534" s="420"/>
      <c r="V534" s="420"/>
      <c r="W534" s="420"/>
      <c r="X534" s="420"/>
      <c r="Y534" s="420"/>
      <c r="Z534" s="420"/>
      <c r="AA534" s="420"/>
      <c r="AB534" s="420"/>
      <c r="AC534" s="420"/>
      <c r="AD534" s="420"/>
      <c r="AE534" s="420"/>
      <c r="AF534" s="420"/>
      <c r="AG534" s="420"/>
      <c r="AH534" s="420"/>
      <c r="AI534" s="420"/>
      <c r="AJ534" s="420"/>
      <c r="AK534" s="420"/>
      <c r="AL534" s="420"/>
      <c r="AM534" s="420"/>
      <c r="AN534" s="420"/>
      <c r="AO534" s="420"/>
      <c r="AP534" s="420"/>
      <c r="AQ534" s="420"/>
    </row>
    <row r="535" spans="1:43" x14ac:dyDescent="0.2">
      <c r="A535" s="415"/>
      <c r="B535" s="415"/>
      <c r="C535" s="420"/>
      <c r="D535" s="422"/>
      <c r="E535" s="419"/>
      <c r="F535" s="419"/>
      <c r="G535" s="420"/>
      <c r="H535" s="420"/>
      <c r="I535" s="420"/>
      <c r="J535" s="420"/>
      <c r="K535" s="420"/>
      <c r="L535" s="420"/>
      <c r="M535" s="420"/>
      <c r="N535" s="420"/>
      <c r="O535" s="420"/>
      <c r="P535" s="420"/>
      <c r="Q535" s="420"/>
      <c r="R535" s="420"/>
      <c r="S535" s="420"/>
      <c r="T535" s="420"/>
      <c r="U535" s="420"/>
      <c r="V535" s="420"/>
      <c r="W535" s="420"/>
      <c r="X535" s="420"/>
      <c r="Y535" s="420"/>
      <c r="Z535" s="420"/>
      <c r="AA535" s="420"/>
      <c r="AB535" s="420"/>
      <c r="AC535" s="420"/>
      <c r="AD535" s="420"/>
      <c r="AE535" s="420"/>
      <c r="AF535" s="420"/>
      <c r="AG535" s="420"/>
      <c r="AH535" s="420"/>
      <c r="AI535" s="420"/>
      <c r="AJ535" s="420"/>
      <c r="AK535" s="420"/>
      <c r="AL535" s="420"/>
      <c r="AM535" s="420"/>
      <c r="AN535" s="420"/>
      <c r="AO535" s="420"/>
      <c r="AP535" s="420"/>
      <c r="AQ535" s="420"/>
    </row>
    <row r="536" spans="1:43" x14ac:dyDescent="0.2">
      <c r="A536" s="415"/>
      <c r="B536" s="415"/>
      <c r="C536" s="420"/>
      <c r="D536" s="422"/>
      <c r="E536" s="419"/>
      <c r="F536" s="419"/>
      <c r="G536" s="420"/>
      <c r="H536" s="420"/>
      <c r="I536" s="420"/>
      <c r="J536" s="420"/>
      <c r="K536" s="420"/>
      <c r="L536" s="420"/>
      <c r="M536" s="420"/>
      <c r="N536" s="420"/>
      <c r="O536" s="420"/>
      <c r="P536" s="420"/>
      <c r="Q536" s="420"/>
      <c r="R536" s="420"/>
      <c r="S536" s="420"/>
      <c r="T536" s="420"/>
      <c r="U536" s="420"/>
      <c r="V536" s="420"/>
      <c r="W536" s="420"/>
      <c r="X536" s="420"/>
      <c r="Y536" s="420"/>
      <c r="Z536" s="420"/>
      <c r="AA536" s="420"/>
      <c r="AB536" s="420"/>
      <c r="AC536" s="420"/>
      <c r="AD536" s="420"/>
      <c r="AE536" s="420"/>
      <c r="AF536" s="420"/>
      <c r="AG536" s="420"/>
      <c r="AH536" s="420"/>
      <c r="AI536" s="420"/>
      <c r="AJ536" s="420"/>
      <c r="AK536" s="420"/>
      <c r="AL536" s="420"/>
      <c r="AM536" s="420"/>
      <c r="AN536" s="420"/>
      <c r="AO536" s="420"/>
      <c r="AP536" s="420"/>
      <c r="AQ536" s="420"/>
    </row>
    <row r="537" spans="1:43" x14ac:dyDescent="0.2">
      <c r="A537" s="415"/>
      <c r="B537" s="415"/>
      <c r="C537" s="420"/>
      <c r="D537" s="422"/>
      <c r="E537" s="419"/>
      <c r="F537" s="419"/>
      <c r="G537" s="420"/>
      <c r="H537" s="420"/>
      <c r="I537" s="420"/>
      <c r="J537" s="420"/>
      <c r="K537" s="420"/>
      <c r="L537" s="420"/>
      <c r="M537" s="420"/>
      <c r="N537" s="420"/>
      <c r="O537" s="420"/>
      <c r="P537" s="420"/>
      <c r="Q537" s="420"/>
      <c r="R537" s="420"/>
      <c r="S537" s="420"/>
      <c r="T537" s="420"/>
      <c r="U537" s="420"/>
      <c r="V537" s="420"/>
      <c r="W537" s="420"/>
      <c r="X537" s="420"/>
      <c r="Y537" s="420"/>
      <c r="Z537" s="420"/>
      <c r="AA537" s="420"/>
      <c r="AB537" s="420"/>
      <c r="AC537" s="420"/>
      <c r="AD537" s="420"/>
      <c r="AE537" s="420"/>
      <c r="AF537" s="420"/>
      <c r="AG537" s="420"/>
      <c r="AH537" s="420"/>
      <c r="AI537" s="420"/>
      <c r="AJ537" s="420"/>
      <c r="AK537" s="420"/>
      <c r="AL537" s="420"/>
      <c r="AM537" s="420"/>
      <c r="AN537" s="420"/>
      <c r="AO537" s="420"/>
      <c r="AP537" s="420"/>
      <c r="AQ537" s="420"/>
    </row>
    <row r="538" spans="1:43" x14ac:dyDescent="0.2">
      <c r="A538" s="415"/>
      <c r="B538" s="415"/>
      <c r="C538" s="420"/>
      <c r="D538" s="422"/>
      <c r="E538" s="419"/>
      <c r="F538" s="419"/>
      <c r="G538" s="420"/>
      <c r="H538" s="420"/>
      <c r="I538" s="420"/>
      <c r="J538" s="420"/>
      <c r="K538" s="420"/>
      <c r="L538" s="420"/>
      <c r="M538" s="420"/>
      <c r="N538" s="420"/>
      <c r="O538" s="420"/>
      <c r="P538" s="420"/>
      <c r="Q538" s="420"/>
      <c r="R538" s="420"/>
      <c r="S538" s="420"/>
      <c r="T538" s="420"/>
      <c r="U538" s="420"/>
      <c r="V538" s="420"/>
      <c r="W538" s="420"/>
      <c r="X538" s="420"/>
      <c r="Y538" s="420"/>
      <c r="Z538" s="420"/>
      <c r="AA538" s="420"/>
      <c r="AB538" s="420"/>
      <c r="AC538" s="420"/>
      <c r="AD538" s="420"/>
      <c r="AE538" s="420"/>
      <c r="AF538" s="420"/>
      <c r="AG538" s="420"/>
      <c r="AH538" s="420"/>
      <c r="AI538" s="420"/>
      <c r="AJ538" s="420"/>
      <c r="AK538" s="420"/>
      <c r="AL538" s="420"/>
      <c r="AM538" s="420"/>
      <c r="AN538" s="420"/>
      <c r="AO538" s="420"/>
      <c r="AP538" s="420"/>
      <c r="AQ538" s="420"/>
    </row>
    <row r="539" spans="1:43" x14ac:dyDescent="0.2">
      <c r="A539" s="415"/>
      <c r="B539" s="415"/>
      <c r="C539" s="420"/>
      <c r="D539" s="422"/>
      <c r="E539" s="419"/>
      <c r="F539" s="419"/>
      <c r="G539" s="420"/>
      <c r="H539" s="420"/>
      <c r="I539" s="420"/>
      <c r="J539" s="420"/>
      <c r="K539" s="420"/>
      <c r="L539" s="420"/>
      <c r="M539" s="420"/>
      <c r="N539" s="420"/>
      <c r="O539" s="420"/>
      <c r="P539" s="420"/>
      <c r="Q539" s="420"/>
      <c r="R539" s="420"/>
      <c r="S539" s="420"/>
      <c r="T539" s="420"/>
      <c r="U539" s="420"/>
      <c r="V539" s="420"/>
      <c r="W539" s="420"/>
      <c r="X539" s="420"/>
      <c r="Y539" s="420"/>
      <c r="Z539" s="420"/>
      <c r="AA539" s="420"/>
      <c r="AB539" s="420"/>
      <c r="AC539" s="420"/>
      <c r="AD539" s="420"/>
      <c r="AE539" s="420"/>
      <c r="AF539" s="420"/>
      <c r="AG539" s="420"/>
      <c r="AH539" s="420"/>
      <c r="AI539" s="420"/>
      <c r="AJ539" s="420"/>
      <c r="AK539" s="420"/>
      <c r="AL539" s="420"/>
      <c r="AM539" s="420"/>
      <c r="AN539" s="420"/>
      <c r="AO539" s="420"/>
      <c r="AP539" s="420"/>
      <c r="AQ539" s="420"/>
    </row>
    <row r="540" spans="1:43" x14ac:dyDescent="0.2">
      <c r="A540" s="415"/>
      <c r="B540" s="415"/>
      <c r="C540" s="420"/>
      <c r="D540" s="422"/>
      <c r="E540" s="419"/>
      <c r="F540" s="419"/>
      <c r="G540" s="420"/>
      <c r="H540" s="420"/>
      <c r="I540" s="420"/>
      <c r="J540" s="420"/>
      <c r="K540" s="420"/>
      <c r="L540" s="420"/>
      <c r="M540" s="420"/>
      <c r="N540" s="420"/>
      <c r="O540" s="420"/>
      <c r="P540" s="420"/>
      <c r="Q540" s="420"/>
      <c r="R540" s="420"/>
      <c r="S540" s="420"/>
      <c r="T540" s="420"/>
      <c r="U540" s="420"/>
      <c r="V540" s="420"/>
      <c r="W540" s="420"/>
      <c r="X540" s="420"/>
      <c r="Y540" s="420"/>
      <c r="Z540" s="420"/>
      <c r="AA540" s="420"/>
      <c r="AB540" s="420"/>
      <c r="AC540" s="420"/>
      <c r="AD540" s="420"/>
      <c r="AE540" s="420"/>
      <c r="AF540" s="420"/>
      <c r="AG540" s="420"/>
      <c r="AH540" s="420"/>
      <c r="AI540" s="420"/>
      <c r="AJ540" s="420"/>
      <c r="AK540" s="420"/>
      <c r="AL540" s="420"/>
      <c r="AM540" s="420"/>
      <c r="AN540" s="420"/>
      <c r="AO540" s="420"/>
      <c r="AP540" s="420"/>
      <c r="AQ540" s="420"/>
    </row>
    <row r="541" spans="1:43" x14ac:dyDescent="0.2">
      <c r="A541" s="415"/>
      <c r="B541" s="415"/>
      <c r="C541" s="420"/>
      <c r="D541" s="422"/>
      <c r="E541" s="419"/>
      <c r="F541" s="419"/>
      <c r="G541" s="420"/>
      <c r="H541" s="420"/>
      <c r="I541" s="420"/>
      <c r="J541" s="420"/>
      <c r="K541" s="420"/>
      <c r="L541" s="420"/>
      <c r="M541" s="420"/>
      <c r="N541" s="420"/>
      <c r="O541" s="420"/>
      <c r="P541" s="420"/>
      <c r="Q541" s="420"/>
      <c r="R541" s="420"/>
      <c r="S541" s="420"/>
      <c r="T541" s="420"/>
      <c r="U541" s="420"/>
      <c r="V541" s="420"/>
      <c r="W541" s="420"/>
      <c r="X541" s="420"/>
      <c r="Y541" s="420"/>
      <c r="Z541" s="420"/>
      <c r="AA541" s="420"/>
      <c r="AB541" s="420"/>
      <c r="AC541" s="420"/>
      <c r="AD541" s="420"/>
      <c r="AE541" s="420"/>
      <c r="AF541" s="420"/>
      <c r="AG541" s="420"/>
      <c r="AH541" s="420"/>
      <c r="AI541" s="420"/>
      <c r="AJ541" s="420"/>
      <c r="AK541" s="420"/>
      <c r="AL541" s="420"/>
      <c r="AM541" s="420"/>
      <c r="AN541" s="420"/>
      <c r="AO541" s="420"/>
      <c r="AP541" s="420"/>
      <c r="AQ541" s="420"/>
    </row>
    <row r="542" spans="1:43" x14ac:dyDescent="0.2">
      <c r="A542" s="415"/>
      <c r="B542" s="415"/>
      <c r="C542" s="420"/>
      <c r="D542" s="422"/>
      <c r="E542" s="419"/>
      <c r="F542" s="419"/>
      <c r="G542" s="420"/>
      <c r="H542" s="420"/>
      <c r="I542" s="420"/>
      <c r="J542" s="420"/>
      <c r="K542" s="420"/>
      <c r="L542" s="420"/>
      <c r="M542" s="420"/>
      <c r="N542" s="420"/>
      <c r="O542" s="420"/>
      <c r="P542" s="420"/>
      <c r="Q542" s="420"/>
      <c r="R542" s="420"/>
      <c r="S542" s="420"/>
      <c r="T542" s="420"/>
      <c r="U542" s="420"/>
      <c r="V542" s="420"/>
      <c r="W542" s="420"/>
      <c r="X542" s="420"/>
      <c r="Y542" s="420"/>
      <c r="Z542" s="420"/>
      <c r="AA542" s="420"/>
      <c r="AB542" s="420"/>
      <c r="AC542" s="420"/>
      <c r="AD542" s="420"/>
      <c r="AE542" s="420"/>
      <c r="AF542" s="420"/>
      <c r="AG542" s="420"/>
      <c r="AH542" s="420"/>
      <c r="AI542" s="420"/>
      <c r="AJ542" s="420"/>
      <c r="AK542" s="420"/>
      <c r="AL542" s="420"/>
      <c r="AM542" s="420"/>
      <c r="AN542" s="420"/>
      <c r="AO542" s="420"/>
      <c r="AP542" s="420"/>
      <c r="AQ542" s="420"/>
    </row>
    <row r="543" spans="1:43" x14ac:dyDescent="0.2">
      <c r="A543" s="415"/>
      <c r="B543" s="415"/>
      <c r="C543" s="420"/>
      <c r="D543" s="422"/>
      <c r="E543" s="419"/>
      <c r="F543" s="419"/>
      <c r="G543" s="420"/>
      <c r="H543" s="420"/>
      <c r="I543" s="420"/>
      <c r="J543" s="420"/>
      <c r="K543" s="420"/>
      <c r="L543" s="420"/>
      <c r="M543" s="420"/>
      <c r="N543" s="420"/>
      <c r="O543" s="420"/>
      <c r="P543" s="420"/>
      <c r="Q543" s="420"/>
      <c r="R543" s="420"/>
      <c r="S543" s="420"/>
      <c r="T543" s="420"/>
      <c r="U543" s="420"/>
      <c r="V543" s="420"/>
      <c r="W543" s="420"/>
      <c r="X543" s="420"/>
      <c r="Y543" s="420"/>
      <c r="Z543" s="420"/>
      <c r="AA543" s="420"/>
      <c r="AB543" s="420"/>
      <c r="AC543" s="420"/>
      <c r="AD543" s="420"/>
      <c r="AE543" s="420"/>
      <c r="AF543" s="420"/>
      <c r="AG543" s="420"/>
      <c r="AH543" s="420"/>
      <c r="AI543" s="420"/>
      <c r="AJ543" s="420"/>
      <c r="AK543" s="420"/>
      <c r="AL543" s="420"/>
      <c r="AM543" s="420"/>
      <c r="AN543" s="420"/>
      <c r="AO543" s="420"/>
      <c r="AP543" s="420"/>
      <c r="AQ543" s="420"/>
    </row>
    <row r="544" spans="1:43" x14ac:dyDescent="0.2">
      <c r="A544" s="415"/>
      <c r="B544" s="415"/>
      <c r="C544" s="420"/>
      <c r="D544" s="422"/>
      <c r="E544" s="419"/>
      <c r="F544" s="419"/>
      <c r="G544" s="420"/>
      <c r="H544" s="420"/>
      <c r="I544" s="420"/>
      <c r="J544" s="420"/>
      <c r="K544" s="420"/>
      <c r="L544" s="420"/>
      <c r="M544" s="420"/>
      <c r="N544" s="420"/>
      <c r="O544" s="420"/>
      <c r="P544" s="420"/>
      <c r="Q544" s="420"/>
      <c r="R544" s="420"/>
      <c r="S544" s="420"/>
      <c r="T544" s="420"/>
      <c r="U544" s="420"/>
      <c r="V544" s="420"/>
      <c r="W544" s="420"/>
      <c r="X544" s="420"/>
      <c r="Y544" s="420"/>
      <c r="Z544" s="420"/>
      <c r="AA544" s="420"/>
      <c r="AB544" s="420"/>
      <c r="AC544" s="420"/>
      <c r="AD544" s="420"/>
      <c r="AE544" s="420"/>
      <c r="AF544" s="420"/>
      <c r="AG544" s="420"/>
      <c r="AH544" s="420"/>
      <c r="AI544" s="420"/>
      <c r="AJ544" s="420"/>
      <c r="AK544" s="420"/>
      <c r="AL544" s="420"/>
      <c r="AM544" s="420"/>
      <c r="AN544" s="420"/>
      <c r="AO544" s="420"/>
      <c r="AP544" s="420"/>
      <c r="AQ544" s="420"/>
    </row>
    <row r="545" spans="1:43" x14ac:dyDescent="0.2">
      <c r="A545" s="415"/>
      <c r="B545" s="415"/>
      <c r="C545" s="420"/>
      <c r="D545" s="422"/>
      <c r="E545" s="419"/>
      <c r="F545" s="419"/>
      <c r="G545" s="420"/>
      <c r="H545" s="420"/>
      <c r="I545" s="420"/>
      <c r="J545" s="420"/>
      <c r="K545" s="420"/>
      <c r="L545" s="420"/>
      <c r="M545" s="420"/>
      <c r="N545" s="420"/>
      <c r="O545" s="420"/>
      <c r="P545" s="420"/>
      <c r="Q545" s="420"/>
      <c r="R545" s="420"/>
      <c r="S545" s="420"/>
      <c r="T545" s="420"/>
      <c r="U545" s="420"/>
      <c r="V545" s="420"/>
      <c r="W545" s="420"/>
      <c r="X545" s="420"/>
      <c r="Y545" s="420"/>
      <c r="Z545" s="420"/>
      <c r="AA545" s="420"/>
      <c r="AB545" s="420"/>
      <c r="AC545" s="420"/>
      <c r="AD545" s="420"/>
      <c r="AE545" s="420"/>
      <c r="AF545" s="420"/>
      <c r="AG545" s="420"/>
      <c r="AH545" s="420"/>
      <c r="AI545" s="420"/>
      <c r="AJ545" s="420"/>
      <c r="AK545" s="420"/>
      <c r="AL545" s="420"/>
      <c r="AM545" s="420"/>
      <c r="AN545" s="420"/>
      <c r="AO545" s="420"/>
      <c r="AP545" s="420"/>
      <c r="AQ545" s="420"/>
    </row>
    <row r="546" spans="1:43" x14ac:dyDescent="0.2">
      <c r="A546" s="415"/>
      <c r="B546" s="415"/>
      <c r="C546" s="420"/>
      <c r="D546" s="422"/>
      <c r="E546" s="419"/>
      <c r="F546" s="419"/>
      <c r="G546" s="420"/>
      <c r="H546" s="420"/>
      <c r="I546" s="420"/>
      <c r="J546" s="420"/>
      <c r="K546" s="420"/>
      <c r="L546" s="420"/>
      <c r="M546" s="420"/>
      <c r="N546" s="420"/>
      <c r="O546" s="420"/>
      <c r="P546" s="420"/>
      <c r="Q546" s="420"/>
      <c r="R546" s="420"/>
      <c r="S546" s="420"/>
      <c r="T546" s="420"/>
      <c r="U546" s="420"/>
      <c r="V546" s="420"/>
      <c r="W546" s="420"/>
      <c r="X546" s="420"/>
      <c r="Y546" s="420"/>
      <c r="Z546" s="420"/>
      <c r="AA546" s="420"/>
      <c r="AB546" s="420"/>
      <c r="AC546" s="420"/>
      <c r="AD546" s="420"/>
      <c r="AE546" s="420"/>
      <c r="AF546" s="420"/>
      <c r="AG546" s="420"/>
      <c r="AH546" s="420"/>
      <c r="AI546" s="420"/>
      <c r="AJ546" s="420"/>
      <c r="AK546" s="420"/>
      <c r="AL546" s="420"/>
      <c r="AM546" s="420"/>
      <c r="AN546" s="420"/>
      <c r="AO546" s="420"/>
      <c r="AP546" s="420"/>
      <c r="AQ546" s="420"/>
    </row>
    <row r="547" spans="1:43" x14ac:dyDescent="0.2">
      <c r="A547" s="415"/>
      <c r="B547" s="415"/>
      <c r="C547" s="420"/>
      <c r="D547" s="422"/>
      <c r="E547" s="419"/>
      <c r="F547" s="419"/>
      <c r="G547" s="420"/>
      <c r="H547" s="420"/>
      <c r="I547" s="420"/>
      <c r="J547" s="420"/>
      <c r="K547" s="420"/>
      <c r="L547" s="420"/>
      <c r="M547" s="420"/>
      <c r="N547" s="420"/>
      <c r="O547" s="420"/>
      <c r="P547" s="420"/>
      <c r="Q547" s="420"/>
      <c r="R547" s="420"/>
      <c r="S547" s="420"/>
      <c r="T547" s="420"/>
      <c r="U547" s="420"/>
      <c r="V547" s="420"/>
      <c r="W547" s="420"/>
      <c r="X547" s="420"/>
      <c r="Y547" s="420"/>
      <c r="Z547" s="420"/>
      <c r="AA547" s="420"/>
      <c r="AB547" s="420"/>
      <c r="AC547" s="420"/>
      <c r="AD547" s="420"/>
      <c r="AE547" s="420"/>
      <c r="AF547" s="420"/>
      <c r="AG547" s="420"/>
      <c r="AH547" s="420"/>
      <c r="AI547" s="420"/>
      <c r="AJ547" s="420"/>
      <c r="AK547" s="420"/>
      <c r="AL547" s="420"/>
      <c r="AM547" s="420"/>
      <c r="AN547" s="420"/>
      <c r="AO547" s="420"/>
      <c r="AP547" s="420"/>
      <c r="AQ547" s="420"/>
    </row>
    <row r="548" spans="1:43" x14ac:dyDescent="0.2">
      <c r="A548" s="415"/>
      <c r="B548" s="415"/>
      <c r="C548" s="420"/>
      <c r="D548" s="422"/>
      <c r="E548" s="419"/>
      <c r="F548" s="419"/>
      <c r="G548" s="420"/>
      <c r="H548" s="420"/>
      <c r="I548" s="420"/>
      <c r="J548" s="420"/>
      <c r="K548" s="420"/>
      <c r="L548" s="420"/>
      <c r="M548" s="420"/>
      <c r="N548" s="420"/>
      <c r="O548" s="420"/>
      <c r="P548" s="420"/>
      <c r="Q548" s="420"/>
      <c r="R548" s="420"/>
      <c r="S548" s="420"/>
      <c r="T548" s="420"/>
      <c r="U548" s="420"/>
      <c r="V548" s="420"/>
      <c r="W548" s="420"/>
      <c r="X548" s="420"/>
      <c r="Y548" s="420"/>
      <c r="Z548" s="420"/>
      <c r="AA548" s="420"/>
      <c r="AB548" s="420"/>
      <c r="AC548" s="420"/>
      <c r="AD548" s="420"/>
      <c r="AE548" s="420"/>
      <c r="AF548" s="420"/>
      <c r="AG548" s="420"/>
      <c r="AH548" s="420"/>
      <c r="AI548" s="420"/>
      <c r="AJ548" s="420"/>
      <c r="AK548" s="420"/>
      <c r="AL548" s="420"/>
      <c r="AM548" s="420"/>
      <c r="AN548" s="420"/>
      <c r="AO548" s="420"/>
      <c r="AP548" s="420"/>
      <c r="AQ548" s="420"/>
    </row>
    <row r="549" spans="1:43" x14ac:dyDescent="0.2">
      <c r="A549" s="415"/>
      <c r="B549" s="415"/>
      <c r="C549" s="420"/>
      <c r="D549" s="422"/>
      <c r="E549" s="419"/>
      <c r="F549" s="419"/>
      <c r="G549" s="420"/>
      <c r="H549" s="420"/>
      <c r="I549" s="420"/>
      <c r="J549" s="420"/>
      <c r="K549" s="420"/>
      <c r="L549" s="420"/>
      <c r="M549" s="420"/>
      <c r="N549" s="420"/>
      <c r="O549" s="420"/>
      <c r="P549" s="420"/>
      <c r="Q549" s="420"/>
      <c r="R549" s="420"/>
      <c r="S549" s="420"/>
      <c r="T549" s="420"/>
      <c r="U549" s="420"/>
      <c r="V549" s="420"/>
      <c r="W549" s="420"/>
      <c r="X549" s="420"/>
      <c r="Y549" s="420"/>
      <c r="Z549" s="420"/>
      <c r="AA549" s="420"/>
      <c r="AB549" s="420"/>
      <c r="AC549" s="420"/>
      <c r="AD549" s="420"/>
      <c r="AE549" s="420"/>
      <c r="AF549" s="420"/>
      <c r="AG549" s="420"/>
      <c r="AH549" s="420"/>
      <c r="AI549" s="420"/>
      <c r="AJ549" s="420"/>
      <c r="AK549" s="420"/>
      <c r="AL549" s="420"/>
      <c r="AM549" s="420"/>
      <c r="AN549" s="420"/>
      <c r="AO549" s="420"/>
      <c r="AP549" s="420"/>
      <c r="AQ549" s="420"/>
    </row>
    <row r="550" spans="1:43" x14ac:dyDescent="0.2">
      <c r="A550" s="415"/>
      <c r="B550" s="415"/>
      <c r="C550" s="420"/>
      <c r="D550" s="422"/>
      <c r="E550" s="419"/>
      <c r="F550" s="419"/>
      <c r="G550" s="420"/>
      <c r="H550" s="420"/>
      <c r="I550" s="420"/>
      <c r="J550" s="420"/>
      <c r="K550" s="420"/>
      <c r="L550" s="420"/>
      <c r="M550" s="420"/>
      <c r="N550" s="420"/>
      <c r="O550" s="420"/>
      <c r="P550" s="420"/>
      <c r="Q550" s="420"/>
      <c r="R550" s="420"/>
      <c r="S550" s="420"/>
      <c r="T550" s="420"/>
      <c r="U550" s="420"/>
      <c r="V550" s="420"/>
      <c r="W550" s="420"/>
      <c r="X550" s="420"/>
      <c r="Y550" s="420"/>
      <c r="Z550" s="420"/>
      <c r="AA550" s="420"/>
      <c r="AB550" s="420"/>
      <c r="AC550" s="420"/>
      <c r="AD550" s="420"/>
      <c r="AE550" s="420"/>
      <c r="AF550" s="420"/>
      <c r="AG550" s="420"/>
      <c r="AH550" s="420"/>
      <c r="AI550" s="420"/>
      <c r="AJ550" s="420"/>
      <c r="AK550" s="420"/>
      <c r="AL550" s="420"/>
      <c r="AM550" s="420"/>
      <c r="AN550" s="420"/>
      <c r="AO550" s="420"/>
      <c r="AP550" s="420"/>
      <c r="AQ550" s="420"/>
    </row>
    <row r="551" spans="1:43" x14ac:dyDescent="0.2">
      <c r="A551" s="415"/>
      <c r="B551" s="415"/>
      <c r="C551" s="420"/>
      <c r="D551" s="422"/>
      <c r="E551" s="419"/>
      <c r="F551" s="419"/>
      <c r="G551" s="420"/>
      <c r="H551" s="420"/>
      <c r="I551" s="420"/>
      <c r="J551" s="420"/>
      <c r="K551" s="420"/>
      <c r="L551" s="420"/>
      <c r="M551" s="420"/>
      <c r="N551" s="420"/>
      <c r="O551" s="420"/>
      <c r="P551" s="420"/>
      <c r="Q551" s="420"/>
      <c r="R551" s="420"/>
      <c r="S551" s="420"/>
      <c r="T551" s="420"/>
      <c r="U551" s="420"/>
      <c r="V551" s="420"/>
      <c r="W551" s="420"/>
      <c r="X551" s="420"/>
      <c r="Y551" s="420"/>
      <c r="Z551" s="420"/>
      <c r="AA551" s="420"/>
      <c r="AB551" s="420"/>
      <c r="AC551" s="420"/>
      <c r="AD551" s="420"/>
      <c r="AE551" s="420"/>
      <c r="AF551" s="420"/>
      <c r="AG551" s="420"/>
      <c r="AH551" s="420"/>
      <c r="AI551" s="420"/>
      <c r="AJ551" s="420"/>
      <c r="AK551" s="420"/>
      <c r="AL551" s="420"/>
      <c r="AM551" s="420"/>
      <c r="AN551" s="420"/>
      <c r="AO551" s="420"/>
      <c r="AP551" s="420"/>
      <c r="AQ551" s="420"/>
    </row>
    <row r="552" spans="1:43" x14ac:dyDescent="0.2">
      <c r="A552" s="415"/>
      <c r="B552" s="415"/>
      <c r="C552" s="420"/>
      <c r="D552" s="422"/>
      <c r="E552" s="419"/>
      <c r="F552" s="419"/>
      <c r="G552" s="420"/>
      <c r="H552" s="420"/>
      <c r="I552" s="420"/>
      <c r="J552" s="420"/>
      <c r="K552" s="420"/>
      <c r="L552" s="420"/>
      <c r="M552" s="420"/>
      <c r="N552" s="420"/>
      <c r="O552" s="420"/>
      <c r="P552" s="420"/>
      <c r="Q552" s="420"/>
      <c r="R552" s="420"/>
      <c r="S552" s="420"/>
      <c r="T552" s="420"/>
      <c r="U552" s="420"/>
      <c r="V552" s="420"/>
      <c r="W552" s="420"/>
      <c r="X552" s="420"/>
      <c r="Y552" s="420"/>
      <c r="Z552" s="420"/>
      <c r="AA552" s="420"/>
      <c r="AB552" s="420"/>
      <c r="AC552" s="420"/>
      <c r="AD552" s="420"/>
      <c r="AE552" s="420"/>
      <c r="AF552" s="420"/>
      <c r="AG552" s="420"/>
      <c r="AH552" s="420"/>
      <c r="AI552" s="420"/>
      <c r="AJ552" s="420"/>
      <c r="AK552" s="420"/>
      <c r="AL552" s="420"/>
      <c r="AM552" s="420"/>
      <c r="AN552" s="420"/>
      <c r="AO552" s="420"/>
      <c r="AP552" s="420"/>
      <c r="AQ552" s="420"/>
    </row>
    <row r="553" spans="1:43" x14ac:dyDescent="0.2">
      <c r="A553" s="415"/>
      <c r="B553" s="415"/>
      <c r="C553" s="420"/>
      <c r="D553" s="422"/>
      <c r="E553" s="419"/>
      <c r="F553" s="419"/>
      <c r="G553" s="420"/>
      <c r="H553" s="420"/>
      <c r="I553" s="420"/>
      <c r="J553" s="420"/>
      <c r="K553" s="420"/>
      <c r="L553" s="420"/>
      <c r="M553" s="420"/>
      <c r="N553" s="420"/>
      <c r="O553" s="420"/>
      <c r="P553" s="420"/>
      <c r="Q553" s="420"/>
      <c r="R553" s="420"/>
      <c r="S553" s="420"/>
      <c r="T553" s="420"/>
      <c r="U553" s="420"/>
      <c r="V553" s="420"/>
      <c r="W553" s="420"/>
      <c r="X553" s="420"/>
      <c r="Y553" s="420"/>
      <c r="Z553" s="420"/>
      <c r="AA553" s="420"/>
      <c r="AB553" s="420"/>
      <c r="AC553" s="420"/>
      <c r="AD553" s="420"/>
      <c r="AE553" s="420"/>
      <c r="AF553" s="420"/>
      <c r="AG553" s="420"/>
      <c r="AH553" s="420"/>
      <c r="AI553" s="420"/>
      <c r="AJ553" s="420"/>
      <c r="AK553" s="420"/>
      <c r="AL553" s="420"/>
      <c r="AM553" s="420"/>
      <c r="AN553" s="420"/>
      <c r="AO553" s="420"/>
      <c r="AP553" s="420"/>
      <c r="AQ553" s="420"/>
    </row>
    <row r="554" spans="1:43" x14ac:dyDescent="0.2">
      <c r="A554" s="415"/>
      <c r="B554" s="415"/>
      <c r="C554" s="420"/>
      <c r="D554" s="422"/>
      <c r="E554" s="419"/>
      <c r="F554" s="419"/>
      <c r="G554" s="420"/>
      <c r="H554" s="420"/>
      <c r="I554" s="420"/>
      <c r="J554" s="420"/>
      <c r="K554" s="420"/>
      <c r="L554" s="420"/>
      <c r="M554" s="420"/>
      <c r="N554" s="420"/>
      <c r="O554" s="420"/>
      <c r="P554" s="420"/>
      <c r="Q554" s="420"/>
      <c r="R554" s="420"/>
      <c r="S554" s="420"/>
      <c r="T554" s="420"/>
      <c r="U554" s="420"/>
      <c r="V554" s="420"/>
      <c r="W554" s="420"/>
      <c r="X554" s="420"/>
      <c r="Y554" s="420"/>
      <c r="Z554" s="420"/>
      <c r="AA554" s="420"/>
      <c r="AB554" s="420"/>
      <c r="AC554" s="420"/>
      <c r="AD554" s="420"/>
      <c r="AE554" s="420"/>
      <c r="AF554" s="420"/>
      <c r="AG554" s="420"/>
      <c r="AH554" s="420"/>
      <c r="AI554" s="420"/>
      <c r="AJ554" s="420"/>
      <c r="AK554" s="420"/>
      <c r="AL554" s="420"/>
      <c r="AM554" s="420"/>
      <c r="AN554" s="420"/>
      <c r="AO554" s="420"/>
      <c r="AP554" s="420"/>
      <c r="AQ554" s="420"/>
    </row>
    <row r="555" spans="1:43" x14ac:dyDescent="0.2">
      <c r="A555" s="415"/>
      <c r="B555" s="415"/>
      <c r="C555" s="420"/>
      <c r="D555" s="422"/>
      <c r="E555" s="419"/>
      <c r="F555" s="419"/>
      <c r="G555" s="420"/>
      <c r="H555" s="420"/>
      <c r="I555" s="420"/>
      <c r="J555" s="420"/>
      <c r="K555" s="420"/>
      <c r="L555" s="420"/>
      <c r="M555" s="420"/>
      <c r="N555" s="420"/>
      <c r="O555" s="420"/>
      <c r="P555" s="420"/>
      <c r="Q555" s="420"/>
      <c r="R555" s="420"/>
      <c r="S555" s="420"/>
      <c r="T555" s="420"/>
      <c r="U555" s="420"/>
      <c r="V555" s="420"/>
      <c r="W555" s="420"/>
      <c r="X555" s="420"/>
      <c r="Y555" s="420"/>
      <c r="Z555" s="420"/>
      <c r="AA555" s="420"/>
      <c r="AB555" s="420"/>
      <c r="AC555" s="420"/>
      <c r="AD555" s="420"/>
      <c r="AE555" s="420"/>
      <c r="AF555" s="420"/>
      <c r="AG555" s="420"/>
      <c r="AH555" s="420"/>
      <c r="AI555" s="420"/>
      <c r="AJ555" s="420"/>
      <c r="AK555" s="420"/>
      <c r="AL555" s="420"/>
      <c r="AM555" s="420"/>
      <c r="AN555" s="420"/>
      <c r="AO555" s="420"/>
      <c r="AP555" s="420"/>
      <c r="AQ555" s="420"/>
    </row>
    <row r="556" spans="1:43" x14ac:dyDescent="0.2">
      <c r="A556" s="415"/>
      <c r="B556" s="415"/>
      <c r="C556" s="420"/>
      <c r="D556" s="422"/>
      <c r="E556" s="419"/>
      <c r="F556" s="419"/>
      <c r="G556" s="420"/>
      <c r="H556" s="420"/>
      <c r="I556" s="420"/>
      <c r="J556" s="420"/>
      <c r="K556" s="420"/>
      <c r="L556" s="420"/>
      <c r="M556" s="420"/>
      <c r="N556" s="420"/>
      <c r="O556" s="420"/>
      <c r="P556" s="420"/>
      <c r="Q556" s="420"/>
      <c r="R556" s="420"/>
      <c r="S556" s="420"/>
      <c r="T556" s="420"/>
      <c r="U556" s="420"/>
      <c r="V556" s="420"/>
      <c r="W556" s="420"/>
      <c r="X556" s="420"/>
      <c r="Y556" s="420"/>
      <c r="Z556" s="420"/>
      <c r="AA556" s="420"/>
      <c r="AB556" s="420"/>
      <c r="AC556" s="420"/>
      <c r="AD556" s="420"/>
      <c r="AE556" s="420"/>
      <c r="AF556" s="420"/>
      <c r="AG556" s="420"/>
      <c r="AH556" s="420"/>
      <c r="AI556" s="420"/>
      <c r="AJ556" s="420"/>
      <c r="AK556" s="420"/>
      <c r="AL556" s="420"/>
      <c r="AM556" s="420"/>
      <c r="AN556" s="420"/>
      <c r="AO556" s="420"/>
      <c r="AP556" s="420"/>
      <c r="AQ556" s="420"/>
    </row>
    <row r="557" spans="1:43" x14ac:dyDescent="0.2">
      <c r="A557" s="415"/>
      <c r="B557" s="415"/>
      <c r="C557" s="420"/>
      <c r="D557" s="422"/>
      <c r="E557" s="419"/>
      <c r="F557" s="419"/>
      <c r="G557" s="420"/>
      <c r="H557" s="420"/>
      <c r="I557" s="420"/>
      <c r="J557" s="420"/>
      <c r="K557" s="420"/>
      <c r="L557" s="420"/>
      <c r="M557" s="420"/>
      <c r="N557" s="420"/>
      <c r="O557" s="420"/>
      <c r="P557" s="420"/>
      <c r="Q557" s="420"/>
      <c r="R557" s="420"/>
      <c r="S557" s="420"/>
      <c r="T557" s="420"/>
      <c r="U557" s="420"/>
      <c r="V557" s="420"/>
      <c r="W557" s="420"/>
      <c r="X557" s="420"/>
      <c r="Y557" s="420"/>
      <c r="Z557" s="420"/>
      <c r="AA557" s="420"/>
      <c r="AB557" s="420"/>
      <c r="AC557" s="420"/>
      <c r="AD557" s="420"/>
      <c r="AE557" s="420"/>
      <c r="AF557" s="420"/>
      <c r="AG557" s="420"/>
      <c r="AH557" s="420"/>
      <c r="AI557" s="420"/>
      <c r="AJ557" s="420"/>
      <c r="AK557" s="420"/>
      <c r="AL557" s="420"/>
      <c r="AM557" s="420"/>
      <c r="AN557" s="420"/>
      <c r="AO557" s="420"/>
      <c r="AP557" s="420"/>
      <c r="AQ557" s="420"/>
    </row>
    <row r="558" spans="1:43" x14ac:dyDescent="0.2">
      <c r="A558" s="415"/>
      <c r="B558" s="415"/>
      <c r="C558" s="420"/>
      <c r="D558" s="422"/>
      <c r="E558" s="419"/>
      <c r="F558" s="419"/>
      <c r="G558" s="420"/>
      <c r="H558" s="420"/>
      <c r="I558" s="420"/>
      <c r="J558" s="420"/>
      <c r="K558" s="420"/>
      <c r="L558" s="420"/>
      <c r="M558" s="420"/>
      <c r="N558" s="420"/>
      <c r="O558" s="420"/>
      <c r="P558" s="420"/>
      <c r="Q558" s="420"/>
      <c r="R558" s="420"/>
      <c r="S558" s="420"/>
      <c r="T558" s="420"/>
      <c r="U558" s="420"/>
      <c r="V558" s="420"/>
      <c r="W558" s="420"/>
      <c r="X558" s="420"/>
      <c r="Y558" s="420"/>
      <c r="Z558" s="420"/>
      <c r="AA558" s="420"/>
      <c r="AB558" s="420"/>
      <c r="AC558" s="420"/>
      <c r="AD558" s="420"/>
      <c r="AE558" s="420"/>
      <c r="AF558" s="420"/>
      <c r="AG558" s="420"/>
      <c r="AH558" s="420"/>
      <c r="AI558" s="420"/>
      <c r="AJ558" s="420"/>
      <c r="AK558" s="420"/>
      <c r="AL558" s="420"/>
      <c r="AM558" s="420"/>
      <c r="AN558" s="420"/>
      <c r="AO558" s="420"/>
      <c r="AP558" s="420"/>
      <c r="AQ558" s="420"/>
    </row>
    <row r="559" spans="1:43" x14ac:dyDescent="0.2">
      <c r="A559" s="415"/>
      <c r="B559" s="415"/>
      <c r="C559" s="420"/>
      <c r="D559" s="422"/>
      <c r="E559" s="419"/>
      <c r="F559" s="419"/>
      <c r="G559" s="420"/>
      <c r="H559" s="420"/>
      <c r="I559" s="420"/>
      <c r="J559" s="420"/>
      <c r="K559" s="420"/>
      <c r="L559" s="420"/>
      <c r="M559" s="420"/>
      <c r="N559" s="420"/>
      <c r="O559" s="420"/>
      <c r="P559" s="420"/>
      <c r="Q559" s="420"/>
      <c r="R559" s="420"/>
      <c r="S559" s="420"/>
      <c r="T559" s="420"/>
      <c r="U559" s="420"/>
      <c r="V559" s="420"/>
      <c r="W559" s="420"/>
      <c r="X559" s="420"/>
      <c r="Y559" s="420"/>
      <c r="Z559" s="420"/>
      <c r="AA559" s="420"/>
      <c r="AB559" s="420"/>
      <c r="AC559" s="420"/>
      <c r="AD559" s="420"/>
      <c r="AE559" s="420"/>
      <c r="AF559" s="420"/>
      <c r="AG559" s="420"/>
      <c r="AH559" s="420"/>
      <c r="AI559" s="420"/>
      <c r="AJ559" s="420"/>
      <c r="AK559" s="420"/>
      <c r="AL559" s="420"/>
      <c r="AM559" s="420"/>
      <c r="AN559" s="420"/>
      <c r="AO559" s="420"/>
      <c r="AP559" s="420"/>
      <c r="AQ559" s="420"/>
    </row>
    <row r="560" spans="1:43" x14ac:dyDescent="0.2">
      <c r="A560" s="415"/>
      <c r="B560" s="415"/>
      <c r="C560" s="420"/>
      <c r="D560" s="422"/>
      <c r="E560" s="419"/>
      <c r="F560" s="419"/>
      <c r="G560" s="420"/>
      <c r="H560" s="420"/>
      <c r="I560" s="420"/>
      <c r="J560" s="420"/>
      <c r="K560" s="420"/>
      <c r="L560" s="420"/>
      <c r="M560" s="420"/>
      <c r="N560" s="420"/>
      <c r="O560" s="420"/>
      <c r="P560" s="420"/>
      <c r="Q560" s="420"/>
      <c r="R560" s="420"/>
      <c r="S560" s="420"/>
      <c r="T560" s="420"/>
      <c r="U560" s="420"/>
      <c r="V560" s="420"/>
      <c r="W560" s="420"/>
      <c r="X560" s="420"/>
      <c r="Y560" s="420"/>
      <c r="Z560" s="420"/>
      <c r="AA560" s="420"/>
      <c r="AB560" s="420"/>
      <c r="AC560" s="420"/>
      <c r="AD560" s="420"/>
      <c r="AE560" s="420"/>
      <c r="AF560" s="420"/>
      <c r="AG560" s="420"/>
      <c r="AH560" s="420"/>
      <c r="AI560" s="420"/>
      <c r="AJ560" s="420"/>
      <c r="AK560" s="420"/>
      <c r="AL560" s="420"/>
      <c r="AM560" s="420"/>
      <c r="AN560" s="420"/>
      <c r="AO560" s="420"/>
      <c r="AP560" s="420"/>
      <c r="AQ560" s="420"/>
    </row>
    <row r="561" spans="1:43" x14ac:dyDescent="0.2">
      <c r="A561" s="415"/>
      <c r="B561" s="415"/>
      <c r="C561" s="420"/>
      <c r="D561" s="422"/>
      <c r="E561" s="419"/>
      <c r="F561" s="419"/>
      <c r="G561" s="420"/>
      <c r="H561" s="420"/>
      <c r="I561" s="420"/>
      <c r="J561" s="420"/>
      <c r="K561" s="420"/>
      <c r="L561" s="420"/>
      <c r="M561" s="420"/>
      <c r="N561" s="420"/>
      <c r="O561" s="420"/>
      <c r="P561" s="420"/>
      <c r="Q561" s="420"/>
      <c r="R561" s="420"/>
      <c r="S561" s="420"/>
      <c r="T561" s="420"/>
      <c r="U561" s="420"/>
      <c r="V561" s="420"/>
      <c r="W561" s="420"/>
      <c r="X561" s="420"/>
      <c r="Y561" s="420"/>
      <c r="Z561" s="420"/>
      <c r="AA561" s="420"/>
      <c r="AB561" s="420"/>
      <c r="AC561" s="420"/>
      <c r="AD561" s="420"/>
      <c r="AE561" s="420"/>
      <c r="AF561" s="420"/>
      <c r="AG561" s="420"/>
      <c r="AH561" s="420"/>
      <c r="AI561" s="420"/>
      <c r="AJ561" s="420"/>
      <c r="AK561" s="420"/>
      <c r="AL561" s="420"/>
      <c r="AM561" s="420"/>
      <c r="AN561" s="420"/>
      <c r="AO561" s="420"/>
      <c r="AP561" s="420"/>
      <c r="AQ561" s="420"/>
    </row>
    <row r="562" spans="1:43" x14ac:dyDescent="0.2">
      <c r="A562" s="415"/>
      <c r="B562" s="415"/>
      <c r="C562" s="420"/>
      <c r="D562" s="422"/>
      <c r="E562" s="419"/>
      <c r="F562" s="419"/>
      <c r="G562" s="420"/>
      <c r="H562" s="420"/>
      <c r="I562" s="420"/>
      <c r="J562" s="420"/>
      <c r="K562" s="420"/>
      <c r="L562" s="420"/>
      <c r="M562" s="420"/>
      <c r="N562" s="420"/>
      <c r="O562" s="420"/>
      <c r="P562" s="420"/>
      <c r="Q562" s="420"/>
      <c r="R562" s="420"/>
      <c r="S562" s="420"/>
      <c r="T562" s="420"/>
      <c r="U562" s="420"/>
      <c r="V562" s="420"/>
      <c r="W562" s="420"/>
      <c r="X562" s="420"/>
      <c r="Y562" s="420"/>
      <c r="Z562" s="420"/>
      <c r="AA562" s="420"/>
      <c r="AB562" s="420"/>
      <c r="AC562" s="420"/>
      <c r="AD562" s="420"/>
      <c r="AE562" s="420"/>
      <c r="AF562" s="420"/>
      <c r="AG562" s="420"/>
      <c r="AH562" s="420"/>
      <c r="AI562" s="420"/>
      <c r="AJ562" s="420"/>
      <c r="AK562" s="420"/>
      <c r="AL562" s="420"/>
      <c r="AM562" s="420"/>
      <c r="AN562" s="420"/>
      <c r="AO562" s="420"/>
      <c r="AP562" s="420"/>
      <c r="AQ562" s="420"/>
    </row>
    <row r="563" spans="1:43" x14ac:dyDescent="0.2">
      <c r="A563" s="415"/>
      <c r="B563" s="415"/>
      <c r="C563" s="420"/>
      <c r="D563" s="422"/>
      <c r="E563" s="419"/>
      <c r="F563" s="419"/>
      <c r="G563" s="420"/>
      <c r="H563" s="420"/>
      <c r="I563" s="420"/>
      <c r="J563" s="420"/>
      <c r="K563" s="420"/>
      <c r="L563" s="420"/>
      <c r="M563" s="420"/>
      <c r="N563" s="420"/>
      <c r="O563" s="420"/>
      <c r="P563" s="420"/>
      <c r="Q563" s="420"/>
      <c r="R563" s="420"/>
      <c r="S563" s="420"/>
      <c r="T563" s="420"/>
      <c r="U563" s="420"/>
      <c r="V563" s="420"/>
      <c r="W563" s="420"/>
      <c r="X563" s="420"/>
      <c r="Y563" s="420"/>
      <c r="Z563" s="420"/>
      <c r="AA563" s="420"/>
      <c r="AB563" s="420"/>
      <c r="AC563" s="420"/>
      <c r="AD563" s="420"/>
      <c r="AE563" s="420"/>
      <c r="AF563" s="420"/>
      <c r="AG563" s="420"/>
      <c r="AH563" s="420"/>
      <c r="AI563" s="420"/>
      <c r="AJ563" s="420"/>
      <c r="AK563" s="420"/>
      <c r="AL563" s="420"/>
      <c r="AM563" s="420"/>
      <c r="AN563" s="420"/>
      <c r="AO563" s="420"/>
      <c r="AP563" s="420"/>
      <c r="AQ563" s="420"/>
    </row>
    <row r="564" spans="1:43" x14ac:dyDescent="0.2">
      <c r="A564" s="415"/>
      <c r="B564" s="415"/>
      <c r="C564" s="420"/>
      <c r="D564" s="422"/>
      <c r="E564" s="419"/>
      <c r="F564" s="419"/>
      <c r="G564" s="420"/>
      <c r="H564" s="420"/>
      <c r="I564" s="420"/>
      <c r="J564" s="420"/>
      <c r="K564" s="420"/>
      <c r="L564" s="420"/>
      <c r="M564" s="420"/>
      <c r="N564" s="420"/>
      <c r="O564" s="420"/>
      <c r="P564" s="420"/>
      <c r="Q564" s="420"/>
      <c r="R564" s="420"/>
      <c r="S564" s="420"/>
      <c r="T564" s="420"/>
      <c r="U564" s="420"/>
      <c r="V564" s="420"/>
      <c r="W564" s="420"/>
      <c r="X564" s="420"/>
      <c r="Y564" s="420"/>
      <c r="Z564" s="420"/>
      <c r="AA564" s="420"/>
      <c r="AB564" s="420"/>
      <c r="AC564" s="420"/>
      <c r="AD564" s="420"/>
      <c r="AE564" s="420"/>
      <c r="AF564" s="420"/>
      <c r="AG564" s="420"/>
      <c r="AH564" s="420"/>
      <c r="AI564" s="420"/>
      <c r="AJ564" s="420"/>
      <c r="AK564" s="420"/>
      <c r="AL564" s="420"/>
      <c r="AM564" s="420"/>
      <c r="AN564" s="420"/>
      <c r="AO564" s="420"/>
      <c r="AP564" s="420"/>
      <c r="AQ564" s="420"/>
    </row>
    <row r="565" spans="1:43" x14ac:dyDescent="0.2">
      <c r="A565" s="415"/>
      <c r="B565" s="415"/>
      <c r="C565" s="420"/>
      <c r="D565" s="422"/>
      <c r="E565" s="419"/>
      <c r="F565" s="419"/>
      <c r="G565" s="420"/>
      <c r="H565" s="420"/>
      <c r="I565" s="420"/>
      <c r="J565" s="420"/>
      <c r="K565" s="420"/>
      <c r="L565" s="420"/>
      <c r="M565" s="420"/>
      <c r="N565" s="420"/>
      <c r="O565" s="420"/>
      <c r="P565" s="420"/>
      <c r="Q565" s="420"/>
      <c r="R565" s="420"/>
      <c r="S565" s="420"/>
      <c r="T565" s="420"/>
      <c r="U565" s="420"/>
      <c r="V565" s="420"/>
      <c r="W565" s="420"/>
      <c r="X565" s="420"/>
      <c r="Y565" s="420"/>
      <c r="Z565" s="420"/>
      <c r="AA565" s="420"/>
      <c r="AB565" s="420"/>
      <c r="AC565" s="420"/>
      <c r="AD565" s="420"/>
      <c r="AE565" s="420"/>
      <c r="AF565" s="420"/>
      <c r="AG565" s="420"/>
      <c r="AH565" s="420"/>
      <c r="AI565" s="420"/>
      <c r="AJ565" s="420"/>
      <c r="AK565" s="420"/>
      <c r="AL565" s="420"/>
      <c r="AM565" s="420"/>
      <c r="AN565" s="420"/>
      <c r="AO565" s="420"/>
      <c r="AP565" s="420"/>
      <c r="AQ565" s="420"/>
    </row>
    <row r="566" spans="1:43" x14ac:dyDescent="0.2">
      <c r="A566" s="415"/>
      <c r="B566" s="415"/>
      <c r="C566" s="420"/>
      <c r="D566" s="422"/>
      <c r="E566" s="419"/>
      <c r="F566" s="419"/>
      <c r="G566" s="420"/>
      <c r="H566" s="420"/>
      <c r="I566" s="420"/>
      <c r="J566" s="420"/>
      <c r="K566" s="420"/>
      <c r="L566" s="420"/>
      <c r="M566" s="420"/>
      <c r="N566" s="420"/>
      <c r="O566" s="420"/>
      <c r="P566" s="420"/>
      <c r="Q566" s="420"/>
      <c r="R566" s="420"/>
      <c r="S566" s="420"/>
      <c r="T566" s="420"/>
      <c r="U566" s="420"/>
      <c r="V566" s="420"/>
      <c r="W566" s="420"/>
      <c r="X566" s="420"/>
      <c r="Y566" s="420"/>
      <c r="Z566" s="420"/>
      <c r="AA566" s="420"/>
      <c r="AB566" s="420"/>
      <c r="AC566" s="420"/>
      <c r="AD566" s="420"/>
      <c r="AE566" s="420"/>
      <c r="AF566" s="420"/>
      <c r="AG566" s="420"/>
      <c r="AH566" s="420"/>
      <c r="AI566" s="420"/>
      <c r="AJ566" s="420"/>
      <c r="AK566" s="420"/>
      <c r="AL566" s="420"/>
      <c r="AM566" s="420"/>
      <c r="AN566" s="420"/>
      <c r="AO566" s="420"/>
      <c r="AP566" s="420"/>
      <c r="AQ566" s="420"/>
    </row>
    <row r="567" spans="1:43" x14ac:dyDescent="0.2">
      <c r="A567" s="415"/>
      <c r="B567" s="415"/>
      <c r="C567" s="420"/>
      <c r="D567" s="422"/>
      <c r="E567" s="419"/>
      <c r="F567" s="419"/>
      <c r="G567" s="420"/>
      <c r="H567" s="420"/>
      <c r="I567" s="420"/>
      <c r="J567" s="420"/>
      <c r="K567" s="420"/>
      <c r="L567" s="420"/>
      <c r="M567" s="420"/>
      <c r="N567" s="420"/>
      <c r="O567" s="420"/>
      <c r="P567" s="420"/>
      <c r="Q567" s="420"/>
      <c r="R567" s="420"/>
      <c r="S567" s="420"/>
      <c r="T567" s="420"/>
      <c r="U567" s="420"/>
      <c r="V567" s="420"/>
      <c r="W567" s="420"/>
      <c r="X567" s="420"/>
      <c r="Y567" s="420"/>
      <c r="Z567" s="420"/>
      <c r="AA567" s="420"/>
      <c r="AB567" s="420"/>
      <c r="AC567" s="420"/>
      <c r="AD567" s="420"/>
      <c r="AE567" s="420"/>
      <c r="AF567" s="420"/>
      <c r="AG567" s="420"/>
      <c r="AH567" s="420"/>
      <c r="AI567" s="420"/>
      <c r="AJ567" s="420"/>
      <c r="AK567" s="420"/>
      <c r="AL567" s="420"/>
      <c r="AM567" s="420"/>
      <c r="AN567" s="420"/>
      <c r="AO567" s="420"/>
      <c r="AP567" s="420"/>
      <c r="AQ567" s="420"/>
    </row>
    <row r="568" spans="1:43" x14ac:dyDescent="0.2">
      <c r="A568" s="415"/>
      <c r="B568" s="415"/>
      <c r="C568" s="420"/>
      <c r="D568" s="422"/>
      <c r="E568" s="419"/>
      <c r="F568" s="419"/>
      <c r="G568" s="420"/>
      <c r="H568" s="420"/>
      <c r="I568" s="420"/>
      <c r="J568" s="420"/>
      <c r="K568" s="420"/>
      <c r="L568" s="420"/>
      <c r="M568" s="420"/>
      <c r="N568" s="420"/>
      <c r="O568" s="420"/>
      <c r="P568" s="420"/>
      <c r="Q568" s="420"/>
      <c r="R568" s="420"/>
      <c r="S568" s="420"/>
      <c r="T568" s="420"/>
      <c r="U568" s="420"/>
      <c r="V568" s="420"/>
      <c r="W568" s="420"/>
      <c r="X568" s="420"/>
      <c r="Y568" s="420"/>
      <c r="Z568" s="420"/>
      <c r="AA568" s="420"/>
      <c r="AB568" s="420"/>
      <c r="AC568" s="420"/>
      <c r="AD568" s="420"/>
      <c r="AE568" s="420"/>
      <c r="AF568" s="420"/>
      <c r="AG568" s="420"/>
      <c r="AH568" s="420"/>
      <c r="AI568" s="420"/>
      <c r="AJ568" s="420"/>
      <c r="AK568" s="420"/>
      <c r="AL568" s="420"/>
      <c r="AM568" s="420"/>
      <c r="AN568" s="420"/>
      <c r="AO568" s="420"/>
      <c r="AP568" s="420"/>
      <c r="AQ568" s="420"/>
    </row>
    <row r="569" spans="1:43" x14ac:dyDescent="0.2">
      <c r="A569" s="415"/>
      <c r="B569" s="415"/>
      <c r="C569" s="420"/>
      <c r="D569" s="422"/>
      <c r="E569" s="419"/>
      <c r="F569" s="419"/>
      <c r="G569" s="420"/>
      <c r="H569" s="420"/>
      <c r="I569" s="420"/>
      <c r="J569" s="420"/>
      <c r="K569" s="420"/>
      <c r="L569" s="420"/>
      <c r="M569" s="420"/>
      <c r="N569" s="420"/>
      <c r="O569" s="420"/>
      <c r="P569" s="420"/>
      <c r="Q569" s="420"/>
      <c r="R569" s="420"/>
      <c r="S569" s="420"/>
      <c r="T569" s="420"/>
      <c r="U569" s="420"/>
      <c r="V569" s="420"/>
      <c r="W569" s="420"/>
      <c r="X569" s="420"/>
      <c r="Y569" s="420"/>
      <c r="Z569" s="420"/>
      <c r="AA569" s="420"/>
      <c r="AB569" s="420"/>
      <c r="AC569" s="420"/>
      <c r="AD569" s="420"/>
      <c r="AE569" s="420"/>
      <c r="AF569" s="420"/>
      <c r="AG569" s="420"/>
      <c r="AH569" s="420"/>
      <c r="AI569" s="420"/>
      <c r="AJ569" s="420"/>
      <c r="AK569" s="420"/>
      <c r="AL569" s="420"/>
      <c r="AM569" s="420"/>
      <c r="AN569" s="420"/>
      <c r="AO569" s="420"/>
      <c r="AP569" s="420"/>
      <c r="AQ569" s="420"/>
    </row>
    <row r="570" spans="1:43" x14ac:dyDescent="0.2">
      <c r="A570" s="415"/>
      <c r="B570" s="415"/>
      <c r="C570" s="420"/>
      <c r="D570" s="422"/>
      <c r="E570" s="419"/>
      <c r="F570" s="419"/>
      <c r="G570" s="420"/>
      <c r="H570" s="420"/>
      <c r="I570" s="420"/>
      <c r="J570" s="420"/>
      <c r="K570" s="420"/>
      <c r="L570" s="420"/>
      <c r="M570" s="420"/>
      <c r="N570" s="420"/>
      <c r="O570" s="420"/>
      <c r="P570" s="420"/>
      <c r="Q570" s="420"/>
      <c r="R570" s="420"/>
      <c r="S570" s="420"/>
      <c r="T570" s="420"/>
      <c r="U570" s="420"/>
      <c r="V570" s="420"/>
      <c r="W570" s="420"/>
      <c r="X570" s="420"/>
      <c r="Y570" s="420"/>
      <c r="Z570" s="420"/>
      <c r="AA570" s="420"/>
      <c r="AB570" s="420"/>
      <c r="AC570" s="420"/>
      <c r="AD570" s="420"/>
      <c r="AE570" s="420"/>
      <c r="AF570" s="420"/>
      <c r="AG570" s="420"/>
      <c r="AH570" s="420"/>
      <c r="AI570" s="420"/>
      <c r="AJ570" s="420"/>
      <c r="AK570" s="420"/>
      <c r="AL570" s="420"/>
      <c r="AM570" s="420"/>
      <c r="AN570" s="420"/>
      <c r="AO570" s="420"/>
      <c r="AP570" s="420"/>
      <c r="AQ570" s="420"/>
    </row>
    <row r="571" spans="1:43" x14ac:dyDescent="0.2">
      <c r="A571" s="415"/>
      <c r="B571" s="415"/>
      <c r="C571" s="420"/>
      <c r="D571" s="422"/>
      <c r="E571" s="419"/>
      <c r="F571" s="419"/>
      <c r="G571" s="420"/>
      <c r="H571" s="420"/>
      <c r="I571" s="420"/>
      <c r="J571" s="420"/>
      <c r="K571" s="420"/>
      <c r="L571" s="420"/>
      <c r="M571" s="420"/>
      <c r="N571" s="420"/>
      <c r="O571" s="420"/>
      <c r="P571" s="420"/>
      <c r="Q571" s="420"/>
      <c r="R571" s="420"/>
      <c r="S571" s="420"/>
      <c r="T571" s="420"/>
      <c r="U571" s="420"/>
      <c r="V571" s="420"/>
      <c r="W571" s="420"/>
      <c r="X571" s="420"/>
      <c r="Y571" s="420"/>
      <c r="Z571" s="420"/>
      <c r="AA571" s="420"/>
      <c r="AB571" s="420"/>
      <c r="AC571" s="420"/>
      <c r="AD571" s="420"/>
      <c r="AE571" s="420"/>
      <c r="AF571" s="420"/>
      <c r="AG571" s="420"/>
      <c r="AH571" s="420"/>
      <c r="AI571" s="420"/>
      <c r="AJ571" s="420"/>
      <c r="AK571" s="420"/>
      <c r="AL571" s="420"/>
      <c r="AM571" s="420"/>
      <c r="AN571" s="420"/>
      <c r="AO571" s="420"/>
      <c r="AP571" s="420"/>
      <c r="AQ571" s="420"/>
    </row>
    <row r="572" spans="1:43" x14ac:dyDescent="0.2">
      <c r="A572" s="415"/>
      <c r="B572" s="415"/>
      <c r="C572" s="420"/>
      <c r="D572" s="422"/>
      <c r="E572" s="419"/>
      <c r="F572" s="419"/>
      <c r="G572" s="420"/>
      <c r="H572" s="420"/>
      <c r="I572" s="420"/>
      <c r="J572" s="420"/>
      <c r="K572" s="420"/>
      <c r="L572" s="420"/>
      <c r="M572" s="420"/>
      <c r="N572" s="420"/>
      <c r="O572" s="420"/>
      <c r="P572" s="420"/>
      <c r="Q572" s="420"/>
      <c r="R572" s="420"/>
      <c r="S572" s="420"/>
      <c r="T572" s="420"/>
      <c r="U572" s="420"/>
      <c r="V572" s="420"/>
      <c r="W572" s="420"/>
      <c r="X572" s="420"/>
      <c r="Y572" s="420"/>
      <c r="Z572" s="420"/>
      <c r="AA572" s="420"/>
      <c r="AB572" s="420"/>
      <c r="AC572" s="420"/>
      <c r="AD572" s="420"/>
      <c r="AE572" s="420"/>
      <c r="AF572" s="420"/>
      <c r="AG572" s="420"/>
      <c r="AH572" s="420"/>
      <c r="AI572" s="420"/>
      <c r="AJ572" s="420"/>
      <c r="AK572" s="420"/>
      <c r="AL572" s="420"/>
      <c r="AM572" s="420"/>
      <c r="AN572" s="420"/>
      <c r="AO572" s="420"/>
      <c r="AP572" s="420"/>
      <c r="AQ572" s="420"/>
    </row>
    <row r="573" spans="1:43" x14ac:dyDescent="0.2">
      <c r="A573" s="415"/>
      <c r="B573" s="415"/>
      <c r="C573" s="420"/>
      <c r="D573" s="422"/>
      <c r="E573" s="419"/>
      <c r="F573" s="419"/>
      <c r="G573" s="420"/>
      <c r="H573" s="420"/>
      <c r="I573" s="420"/>
      <c r="J573" s="420"/>
      <c r="K573" s="420"/>
      <c r="L573" s="420"/>
      <c r="M573" s="420"/>
      <c r="N573" s="420"/>
      <c r="O573" s="420"/>
      <c r="P573" s="420"/>
      <c r="Q573" s="420"/>
      <c r="R573" s="420"/>
      <c r="S573" s="420"/>
      <c r="T573" s="420"/>
      <c r="U573" s="420"/>
      <c r="V573" s="420"/>
      <c r="W573" s="420"/>
      <c r="X573" s="420"/>
      <c r="Y573" s="420"/>
      <c r="Z573" s="420"/>
      <c r="AA573" s="420"/>
      <c r="AB573" s="420"/>
      <c r="AC573" s="420"/>
      <c r="AD573" s="420"/>
      <c r="AE573" s="420"/>
      <c r="AF573" s="420"/>
      <c r="AG573" s="420"/>
      <c r="AH573" s="420"/>
      <c r="AI573" s="420"/>
      <c r="AJ573" s="420"/>
      <c r="AK573" s="420"/>
      <c r="AL573" s="420"/>
      <c r="AM573" s="420"/>
      <c r="AN573" s="420"/>
      <c r="AO573" s="420"/>
      <c r="AP573" s="420"/>
      <c r="AQ573" s="420"/>
    </row>
    <row r="574" spans="1:43" x14ac:dyDescent="0.2">
      <c r="A574" s="415"/>
      <c r="B574" s="415"/>
      <c r="C574" s="420"/>
      <c r="D574" s="422"/>
      <c r="E574" s="419"/>
      <c r="F574" s="419"/>
      <c r="G574" s="420"/>
      <c r="H574" s="420"/>
      <c r="I574" s="420"/>
      <c r="J574" s="420"/>
      <c r="K574" s="420"/>
      <c r="L574" s="420"/>
      <c r="M574" s="420"/>
      <c r="N574" s="420"/>
      <c r="O574" s="420"/>
      <c r="P574" s="420"/>
      <c r="Q574" s="420"/>
      <c r="R574" s="420"/>
      <c r="S574" s="420"/>
      <c r="T574" s="420"/>
      <c r="U574" s="420"/>
      <c r="V574" s="420"/>
      <c r="W574" s="420"/>
      <c r="X574" s="420"/>
      <c r="Y574" s="420"/>
      <c r="Z574" s="420"/>
      <c r="AA574" s="420"/>
      <c r="AB574" s="420"/>
      <c r="AC574" s="420"/>
      <c r="AD574" s="420"/>
      <c r="AE574" s="420"/>
      <c r="AF574" s="420"/>
      <c r="AG574" s="420"/>
      <c r="AH574" s="420"/>
      <c r="AI574" s="420"/>
      <c r="AJ574" s="420"/>
      <c r="AK574" s="420"/>
      <c r="AL574" s="420"/>
      <c r="AM574" s="420"/>
      <c r="AN574" s="420"/>
      <c r="AO574" s="420"/>
      <c r="AP574" s="420"/>
      <c r="AQ574" s="420"/>
    </row>
    <row r="575" spans="1:43" x14ac:dyDescent="0.2">
      <c r="A575" s="415"/>
      <c r="B575" s="415"/>
      <c r="C575" s="420"/>
      <c r="D575" s="422"/>
      <c r="E575" s="419"/>
      <c r="F575" s="419"/>
      <c r="G575" s="420"/>
      <c r="H575" s="420"/>
      <c r="I575" s="420"/>
      <c r="J575" s="420"/>
      <c r="K575" s="420"/>
      <c r="L575" s="420"/>
      <c r="M575" s="420"/>
      <c r="N575" s="420"/>
      <c r="O575" s="420"/>
      <c r="P575" s="420"/>
      <c r="Q575" s="420"/>
      <c r="R575" s="420"/>
      <c r="S575" s="420"/>
      <c r="T575" s="420"/>
      <c r="U575" s="420"/>
      <c r="V575" s="420"/>
      <c r="W575" s="420"/>
      <c r="X575" s="420"/>
      <c r="Y575" s="420"/>
      <c r="Z575" s="420"/>
      <c r="AA575" s="420"/>
      <c r="AB575" s="420"/>
      <c r="AC575" s="420"/>
      <c r="AD575" s="420"/>
      <c r="AE575" s="420"/>
      <c r="AF575" s="420"/>
      <c r="AG575" s="420"/>
      <c r="AH575" s="420"/>
      <c r="AI575" s="420"/>
      <c r="AJ575" s="420"/>
      <c r="AK575" s="420"/>
      <c r="AL575" s="420"/>
      <c r="AM575" s="420"/>
      <c r="AN575" s="420"/>
      <c r="AO575" s="420"/>
      <c r="AP575" s="420"/>
      <c r="AQ575" s="420"/>
    </row>
    <row r="576" spans="1:43" x14ac:dyDescent="0.2">
      <c r="A576" s="415"/>
      <c r="B576" s="415"/>
      <c r="C576" s="420"/>
      <c r="D576" s="422"/>
      <c r="E576" s="419"/>
      <c r="F576" s="419"/>
      <c r="G576" s="420"/>
      <c r="H576" s="420"/>
      <c r="I576" s="420"/>
      <c r="J576" s="420"/>
      <c r="K576" s="420"/>
      <c r="L576" s="420"/>
      <c r="M576" s="420"/>
      <c r="N576" s="420"/>
      <c r="O576" s="420"/>
      <c r="P576" s="420"/>
      <c r="Q576" s="420"/>
      <c r="R576" s="420"/>
      <c r="S576" s="420"/>
      <c r="T576" s="420"/>
      <c r="U576" s="420"/>
      <c r="V576" s="420"/>
      <c r="W576" s="420"/>
      <c r="X576" s="420"/>
      <c r="Y576" s="420"/>
      <c r="Z576" s="420"/>
      <c r="AA576" s="420"/>
      <c r="AB576" s="420"/>
      <c r="AC576" s="420"/>
      <c r="AD576" s="420"/>
      <c r="AE576" s="420"/>
      <c r="AF576" s="420"/>
      <c r="AG576" s="420"/>
      <c r="AH576" s="420"/>
      <c r="AI576" s="420"/>
      <c r="AJ576" s="420"/>
      <c r="AK576" s="420"/>
      <c r="AL576" s="420"/>
      <c r="AM576" s="420"/>
      <c r="AN576" s="420"/>
      <c r="AO576" s="420"/>
      <c r="AP576" s="420"/>
      <c r="AQ576" s="420"/>
    </row>
    <row r="577" spans="1:43" x14ac:dyDescent="0.2">
      <c r="A577" s="415"/>
      <c r="B577" s="415"/>
      <c r="C577" s="420"/>
      <c r="D577" s="422"/>
      <c r="E577" s="419"/>
      <c r="F577" s="419"/>
      <c r="G577" s="420"/>
      <c r="H577" s="420"/>
      <c r="I577" s="420"/>
      <c r="J577" s="420"/>
      <c r="K577" s="420"/>
      <c r="L577" s="420"/>
      <c r="M577" s="420"/>
      <c r="N577" s="420"/>
      <c r="O577" s="420"/>
      <c r="P577" s="420"/>
      <c r="Q577" s="420"/>
      <c r="R577" s="420"/>
      <c r="S577" s="420"/>
      <c r="T577" s="420"/>
      <c r="U577" s="420"/>
      <c r="V577" s="420"/>
      <c r="W577" s="420"/>
      <c r="X577" s="420"/>
      <c r="Y577" s="420"/>
      <c r="Z577" s="420"/>
      <c r="AA577" s="420"/>
      <c r="AB577" s="420"/>
      <c r="AC577" s="420"/>
      <c r="AD577" s="420"/>
      <c r="AE577" s="420"/>
      <c r="AF577" s="420"/>
      <c r="AG577" s="420"/>
      <c r="AH577" s="420"/>
      <c r="AI577" s="420"/>
      <c r="AJ577" s="420"/>
      <c r="AK577" s="420"/>
      <c r="AL577" s="420"/>
      <c r="AM577" s="420"/>
      <c r="AN577" s="420"/>
      <c r="AO577" s="420"/>
      <c r="AP577" s="420"/>
      <c r="AQ577" s="420"/>
    </row>
    <row r="578" spans="1:43" x14ac:dyDescent="0.2">
      <c r="A578" s="415"/>
      <c r="B578" s="415"/>
      <c r="C578" s="420"/>
      <c r="D578" s="422"/>
      <c r="E578" s="419"/>
      <c r="F578" s="419"/>
      <c r="G578" s="420"/>
      <c r="H578" s="420"/>
      <c r="I578" s="420"/>
      <c r="J578" s="420"/>
      <c r="K578" s="420"/>
      <c r="L578" s="420"/>
      <c r="M578" s="420"/>
      <c r="N578" s="420"/>
      <c r="O578" s="420"/>
      <c r="P578" s="420"/>
      <c r="Q578" s="420"/>
      <c r="R578" s="420"/>
      <c r="S578" s="420"/>
      <c r="T578" s="420"/>
      <c r="U578" s="420"/>
      <c r="V578" s="420"/>
      <c r="W578" s="420"/>
      <c r="X578" s="420"/>
      <c r="Y578" s="420"/>
      <c r="Z578" s="420"/>
      <c r="AA578" s="420"/>
      <c r="AB578" s="420"/>
      <c r="AC578" s="420"/>
      <c r="AD578" s="420"/>
      <c r="AE578" s="420"/>
      <c r="AF578" s="420"/>
      <c r="AG578" s="420"/>
      <c r="AH578" s="420"/>
      <c r="AI578" s="420"/>
      <c r="AJ578" s="420"/>
      <c r="AK578" s="420"/>
      <c r="AL578" s="420"/>
      <c r="AM578" s="420"/>
      <c r="AN578" s="420"/>
      <c r="AO578" s="420"/>
      <c r="AP578" s="420"/>
      <c r="AQ578" s="420"/>
    </row>
    <row r="579" spans="1:43" x14ac:dyDescent="0.2">
      <c r="A579" s="415"/>
      <c r="B579" s="415"/>
      <c r="C579" s="420"/>
      <c r="D579" s="422"/>
      <c r="E579" s="419"/>
      <c r="F579" s="419"/>
      <c r="G579" s="420"/>
      <c r="H579" s="420"/>
      <c r="I579" s="420"/>
      <c r="J579" s="420"/>
      <c r="K579" s="420"/>
      <c r="L579" s="420"/>
      <c r="M579" s="420"/>
      <c r="N579" s="420"/>
      <c r="O579" s="420"/>
      <c r="P579" s="420"/>
      <c r="Q579" s="420"/>
      <c r="R579" s="420"/>
      <c r="S579" s="420"/>
      <c r="T579" s="420"/>
      <c r="U579" s="420"/>
      <c r="V579" s="420"/>
      <c r="W579" s="420"/>
      <c r="X579" s="420"/>
      <c r="Y579" s="420"/>
      <c r="Z579" s="420"/>
      <c r="AA579" s="420"/>
      <c r="AB579" s="420"/>
      <c r="AC579" s="420"/>
      <c r="AD579" s="420"/>
      <c r="AE579" s="420"/>
      <c r="AF579" s="420"/>
      <c r="AG579" s="420"/>
      <c r="AH579" s="420"/>
      <c r="AI579" s="420"/>
      <c r="AJ579" s="420"/>
      <c r="AK579" s="420"/>
      <c r="AL579" s="420"/>
      <c r="AM579" s="420"/>
      <c r="AN579" s="420"/>
      <c r="AO579" s="420"/>
      <c r="AP579" s="420"/>
      <c r="AQ579" s="420"/>
    </row>
    <row r="580" spans="1:43" x14ac:dyDescent="0.2">
      <c r="A580" s="415"/>
      <c r="B580" s="415"/>
      <c r="C580" s="420"/>
      <c r="D580" s="422"/>
      <c r="E580" s="419"/>
      <c r="F580" s="419"/>
      <c r="G580" s="420"/>
      <c r="H580" s="420"/>
      <c r="I580" s="420"/>
      <c r="J580" s="420"/>
      <c r="K580" s="420"/>
      <c r="L580" s="420"/>
      <c r="M580" s="420"/>
      <c r="N580" s="420"/>
      <c r="O580" s="420"/>
      <c r="P580" s="420"/>
      <c r="Q580" s="420"/>
      <c r="R580" s="420"/>
      <c r="S580" s="420"/>
      <c r="T580" s="420"/>
      <c r="U580" s="420"/>
      <c r="V580" s="420"/>
      <c r="W580" s="420"/>
      <c r="X580" s="420"/>
      <c r="Y580" s="420"/>
      <c r="Z580" s="420"/>
      <c r="AA580" s="420"/>
      <c r="AB580" s="420"/>
      <c r="AC580" s="420"/>
      <c r="AD580" s="420"/>
      <c r="AE580" s="420"/>
      <c r="AF580" s="420"/>
      <c r="AG580" s="420"/>
      <c r="AH580" s="420"/>
      <c r="AI580" s="420"/>
      <c r="AJ580" s="420"/>
      <c r="AK580" s="420"/>
      <c r="AL580" s="420"/>
      <c r="AM580" s="420"/>
      <c r="AN580" s="420"/>
      <c r="AO580" s="420"/>
      <c r="AP580" s="420"/>
      <c r="AQ580" s="420"/>
    </row>
    <row r="581" spans="1:43" x14ac:dyDescent="0.2">
      <c r="A581" s="415"/>
      <c r="B581" s="415"/>
      <c r="C581" s="420"/>
      <c r="D581" s="422"/>
      <c r="E581" s="419"/>
      <c r="F581" s="419"/>
      <c r="G581" s="420"/>
      <c r="H581" s="420"/>
      <c r="I581" s="420"/>
      <c r="J581" s="420"/>
      <c r="K581" s="420"/>
      <c r="L581" s="420"/>
      <c r="M581" s="420"/>
      <c r="N581" s="420"/>
      <c r="O581" s="420"/>
      <c r="P581" s="420"/>
      <c r="Q581" s="420"/>
      <c r="R581" s="420"/>
      <c r="S581" s="420"/>
      <c r="T581" s="420"/>
      <c r="U581" s="420"/>
      <c r="V581" s="420"/>
      <c r="W581" s="420"/>
      <c r="X581" s="420"/>
      <c r="Y581" s="420"/>
      <c r="Z581" s="420"/>
      <c r="AA581" s="420"/>
      <c r="AB581" s="420"/>
      <c r="AC581" s="420"/>
      <c r="AD581" s="420"/>
      <c r="AE581" s="420"/>
      <c r="AF581" s="420"/>
      <c r="AG581" s="420"/>
      <c r="AH581" s="420"/>
      <c r="AI581" s="420"/>
      <c r="AJ581" s="420"/>
      <c r="AK581" s="420"/>
      <c r="AL581" s="420"/>
      <c r="AM581" s="420"/>
      <c r="AN581" s="420"/>
      <c r="AO581" s="420"/>
      <c r="AP581" s="420"/>
      <c r="AQ581" s="420"/>
    </row>
    <row r="582" spans="1:43" x14ac:dyDescent="0.2">
      <c r="A582" s="415"/>
      <c r="B582" s="415"/>
      <c r="C582" s="420"/>
      <c r="D582" s="422"/>
      <c r="E582" s="419"/>
      <c r="F582" s="419"/>
      <c r="G582" s="420"/>
      <c r="H582" s="420"/>
      <c r="I582" s="420"/>
      <c r="J582" s="420"/>
      <c r="K582" s="420"/>
      <c r="L582" s="420"/>
      <c r="M582" s="420"/>
      <c r="N582" s="420"/>
      <c r="O582" s="420"/>
      <c r="P582" s="420"/>
      <c r="Q582" s="420"/>
      <c r="R582" s="420"/>
      <c r="S582" s="420"/>
      <c r="T582" s="420"/>
      <c r="U582" s="420"/>
      <c r="V582" s="420"/>
      <c r="W582" s="420"/>
      <c r="X582" s="420"/>
      <c r="Y582" s="420"/>
      <c r="Z582" s="420"/>
      <c r="AA582" s="420"/>
      <c r="AB582" s="420"/>
      <c r="AC582" s="420"/>
      <c r="AD582" s="420"/>
      <c r="AE582" s="420"/>
      <c r="AF582" s="420"/>
      <c r="AG582" s="420"/>
      <c r="AH582" s="420"/>
      <c r="AI582" s="420"/>
      <c r="AJ582" s="420"/>
      <c r="AK582" s="420"/>
      <c r="AL582" s="420"/>
      <c r="AM582" s="420"/>
      <c r="AN582" s="420"/>
      <c r="AO582" s="420"/>
      <c r="AP582" s="420"/>
      <c r="AQ582" s="420"/>
    </row>
    <row r="583" spans="1:43" x14ac:dyDescent="0.2">
      <c r="A583" s="415"/>
      <c r="B583" s="415"/>
      <c r="C583" s="420"/>
      <c r="D583" s="422"/>
      <c r="E583" s="419"/>
      <c r="F583" s="419"/>
      <c r="G583" s="420"/>
      <c r="H583" s="420"/>
      <c r="I583" s="420"/>
      <c r="J583" s="420"/>
      <c r="K583" s="420"/>
      <c r="L583" s="420"/>
      <c r="M583" s="420"/>
      <c r="N583" s="420"/>
      <c r="O583" s="420"/>
      <c r="P583" s="420"/>
      <c r="Q583" s="420"/>
      <c r="R583" s="420"/>
      <c r="S583" s="420"/>
      <c r="T583" s="420"/>
      <c r="U583" s="420"/>
      <c r="V583" s="420"/>
      <c r="W583" s="420"/>
      <c r="X583" s="420"/>
      <c r="Y583" s="420"/>
      <c r="Z583" s="420"/>
      <c r="AA583" s="420"/>
      <c r="AB583" s="420"/>
      <c r="AC583" s="420"/>
      <c r="AD583" s="420"/>
      <c r="AE583" s="420"/>
      <c r="AF583" s="420"/>
      <c r="AG583" s="420"/>
      <c r="AH583" s="420"/>
      <c r="AI583" s="420"/>
      <c r="AJ583" s="420"/>
      <c r="AK583" s="420"/>
      <c r="AL583" s="420"/>
      <c r="AM583" s="420"/>
      <c r="AN583" s="420"/>
      <c r="AO583" s="420"/>
      <c r="AP583" s="420"/>
      <c r="AQ583" s="420"/>
    </row>
    <row r="584" spans="1:43" x14ac:dyDescent="0.2">
      <c r="A584" s="415"/>
      <c r="B584" s="415"/>
      <c r="C584" s="420"/>
      <c r="D584" s="422"/>
      <c r="E584" s="419"/>
      <c r="F584" s="419"/>
      <c r="G584" s="420"/>
      <c r="H584" s="420"/>
      <c r="I584" s="420"/>
      <c r="J584" s="420"/>
      <c r="K584" s="420"/>
      <c r="L584" s="420"/>
      <c r="M584" s="420"/>
      <c r="N584" s="420"/>
      <c r="O584" s="420"/>
      <c r="P584" s="420"/>
      <c r="Q584" s="420"/>
      <c r="R584" s="420"/>
      <c r="S584" s="420"/>
      <c r="T584" s="420"/>
      <c r="U584" s="420"/>
      <c r="V584" s="420"/>
      <c r="W584" s="420"/>
      <c r="X584" s="420"/>
      <c r="Y584" s="420"/>
      <c r="Z584" s="420"/>
      <c r="AA584" s="420"/>
      <c r="AB584" s="420"/>
      <c r="AC584" s="420"/>
      <c r="AD584" s="420"/>
      <c r="AE584" s="420"/>
      <c r="AF584" s="420"/>
      <c r="AG584" s="420"/>
      <c r="AH584" s="420"/>
      <c r="AI584" s="420"/>
      <c r="AJ584" s="420"/>
      <c r="AK584" s="420"/>
      <c r="AL584" s="420"/>
      <c r="AM584" s="420"/>
      <c r="AN584" s="420"/>
      <c r="AO584" s="420"/>
      <c r="AP584" s="420"/>
      <c r="AQ584" s="420"/>
    </row>
    <row r="585" spans="1:43" x14ac:dyDescent="0.2">
      <c r="A585" s="415"/>
      <c r="B585" s="415"/>
      <c r="C585" s="420"/>
      <c r="D585" s="422"/>
      <c r="E585" s="419"/>
      <c r="F585" s="419"/>
      <c r="G585" s="420"/>
      <c r="H585" s="420"/>
      <c r="I585" s="420"/>
      <c r="J585" s="420"/>
      <c r="K585" s="420"/>
      <c r="L585" s="420"/>
      <c r="M585" s="420"/>
      <c r="N585" s="420"/>
      <c r="O585" s="420"/>
      <c r="P585" s="420"/>
      <c r="Q585" s="420"/>
      <c r="R585" s="420"/>
      <c r="S585" s="420"/>
      <c r="W585" s="420"/>
      <c r="X585" s="420"/>
      <c r="Y585" s="420"/>
      <c r="Z585" s="420"/>
      <c r="AA585" s="420"/>
      <c r="AB585" s="420"/>
      <c r="AC585" s="420"/>
      <c r="AD585" s="420"/>
      <c r="AE585" s="420"/>
      <c r="AF585" s="420"/>
      <c r="AG585" s="420"/>
      <c r="AH585" s="420"/>
      <c r="AI585" s="420"/>
      <c r="AJ585" s="420"/>
      <c r="AK585" s="420"/>
      <c r="AL585" s="420"/>
      <c r="AM585" s="420"/>
      <c r="AN585" s="420"/>
      <c r="AO585" s="420"/>
      <c r="AP585" s="420"/>
      <c r="AQ585" s="420"/>
    </row>
    <row r="586" spans="1:43" x14ac:dyDescent="0.2">
      <c r="A586" s="415"/>
      <c r="B586" s="415"/>
      <c r="C586" s="420"/>
      <c r="D586" s="422"/>
      <c r="E586" s="419"/>
      <c r="F586" s="419"/>
      <c r="G586" s="420"/>
      <c r="H586" s="420"/>
      <c r="I586" s="420"/>
      <c r="J586" s="420"/>
      <c r="K586" s="420"/>
      <c r="L586" s="420"/>
      <c r="M586" s="420"/>
      <c r="N586" s="420"/>
      <c r="O586" s="420"/>
      <c r="P586" s="420"/>
      <c r="Q586" s="420"/>
      <c r="R586" s="420"/>
      <c r="S586" s="420"/>
      <c r="W586" s="420"/>
      <c r="X586" s="420"/>
      <c r="Y586" s="420"/>
      <c r="Z586" s="420"/>
      <c r="AA586" s="420"/>
      <c r="AB586" s="420"/>
      <c r="AC586" s="420"/>
      <c r="AD586" s="420"/>
      <c r="AE586" s="420"/>
      <c r="AF586" s="420"/>
      <c r="AG586" s="420"/>
      <c r="AH586" s="420"/>
      <c r="AI586" s="420"/>
      <c r="AJ586" s="420"/>
      <c r="AK586" s="420"/>
      <c r="AL586" s="420"/>
      <c r="AM586" s="420"/>
      <c r="AN586" s="420"/>
      <c r="AO586" s="420"/>
      <c r="AP586" s="420"/>
      <c r="AQ586" s="420"/>
    </row>
    <row r="587" spans="1:43" x14ac:dyDescent="0.2">
      <c r="A587" s="415"/>
      <c r="B587" s="415"/>
      <c r="C587" s="420"/>
      <c r="D587" s="422"/>
      <c r="E587" s="419"/>
      <c r="F587" s="419"/>
      <c r="G587" s="420"/>
      <c r="H587" s="420"/>
      <c r="I587" s="420"/>
      <c r="J587" s="420"/>
      <c r="K587" s="420"/>
      <c r="L587" s="420"/>
      <c r="M587" s="420"/>
      <c r="N587" s="420"/>
      <c r="O587" s="420"/>
      <c r="P587" s="420"/>
      <c r="Q587" s="420"/>
      <c r="R587" s="420"/>
      <c r="S587" s="420"/>
      <c r="W587" s="420"/>
      <c r="X587" s="420"/>
      <c r="Y587" s="420"/>
      <c r="Z587" s="420"/>
      <c r="AA587" s="420"/>
      <c r="AB587" s="420"/>
      <c r="AC587" s="420"/>
      <c r="AD587" s="420"/>
      <c r="AE587" s="420"/>
      <c r="AF587" s="420"/>
      <c r="AG587" s="420"/>
      <c r="AH587" s="420"/>
      <c r="AI587" s="420"/>
      <c r="AJ587" s="420"/>
      <c r="AK587" s="420"/>
      <c r="AL587" s="420"/>
      <c r="AM587" s="420"/>
      <c r="AN587" s="420"/>
      <c r="AO587" s="420"/>
      <c r="AP587" s="420"/>
      <c r="AQ587" s="420"/>
    </row>
    <row r="588" spans="1:43" x14ac:dyDescent="0.2">
      <c r="A588" s="415"/>
      <c r="B588" s="415"/>
      <c r="C588" s="420"/>
      <c r="D588" s="422"/>
      <c r="E588" s="419"/>
      <c r="F588" s="419"/>
      <c r="G588" s="420"/>
      <c r="H588" s="420"/>
      <c r="I588" s="420"/>
      <c r="J588" s="420"/>
      <c r="K588" s="420"/>
      <c r="L588" s="420"/>
      <c r="M588" s="420"/>
      <c r="N588" s="420"/>
      <c r="O588" s="420"/>
      <c r="P588" s="420"/>
      <c r="Q588" s="420"/>
      <c r="R588" s="420"/>
      <c r="S588" s="420"/>
      <c r="W588" s="420"/>
      <c r="X588" s="420"/>
      <c r="Y588" s="420"/>
      <c r="Z588" s="420"/>
      <c r="AA588" s="420"/>
      <c r="AB588" s="420"/>
      <c r="AC588" s="420"/>
      <c r="AD588" s="420"/>
      <c r="AE588" s="420"/>
      <c r="AF588" s="420"/>
      <c r="AG588" s="420"/>
      <c r="AH588" s="420"/>
      <c r="AI588" s="420"/>
      <c r="AJ588" s="420"/>
      <c r="AK588" s="420"/>
      <c r="AL588" s="420"/>
      <c r="AM588" s="420"/>
      <c r="AN588" s="420"/>
      <c r="AO588" s="420"/>
      <c r="AP588" s="420"/>
      <c r="AQ588" s="420"/>
    </row>
    <row r="589" spans="1:43" x14ac:dyDescent="0.2">
      <c r="A589" s="415"/>
      <c r="B589" s="415"/>
      <c r="C589" s="420"/>
      <c r="D589" s="422"/>
      <c r="E589" s="419"/>
      <c r="F589" s="419"/>
      <c r="G589" s="420"/>
      <c r="H589" s="420"/>
      <c r="I589" s="420"/>
      <c r="J589" s="420"/>
      <c r="K589" s="420"/>
      <c r="L589" s="420"/>
      <c r="M589" s="420"/>
      <c r="N589" s="420"/>
      <c r="O589" s="420"/>
      <c r="P589" s="420"/>
      <c r="Q589" s="420"/>
      <c r="R589" s="420"/>
      <c r="S589" s="420"/>
      <c r="W589" s="420"/>
      <c r="X589" s="420"/>
      <c r="Y589" s="420"/>
      <c r="Z589" s="420"/>
      <c r="AA589" s="420"/>
      <c r="AB589" s="420"/>
      <c r="AC589" s="420"/>
      <c r="AD589" s="420"/>
      <c r="AE589" s="420"/>
      <c r="AF589" s="420"/>
      <c r="AG589" s="420"/>
      <c r="AH589" s="420"/>
      <c r="AI589" s="420"/>
      <c r="AJ589" s="420"/>
      <c r="AK589" s="420"/>
      <c r="AL589" s="420"/>
      <c r="AM589" s="420"/>
      <c r="AN589" s="420"/>
      <c r="AO589" s="420"/>
      <c r="AP589" s="420"/>
      <c r="AQ589" s="420"/>
    </row>
    <row r="590" spans="1:43" x14ac:dyDescent="0.2">
      <c r="A590" s="415"/>
      <c r="B590" s="415"/>
      <c r="C590" s="420"/>
      <c r="D590" s="422"/>
      <c r="E590" s="419"/>
      <c r="F590" s="419"/>
      <c r="G590" s="420"/>
      <c r="H590" s="420"/>
      <c r="I590" s="420"/>
      <c r="J590" s="420"/>
      <c r="K590" s="420"/>
      <c r="L590" s="420"/>
      <c r="M590" s="420"/>
      <c r="N590" s="420"/>
      <c r="O590" s="420"/>
      <c r="P590" s="420"/>
      <c r="Q590" s="420"/>
      <c r="R590" s="420"/>
      <c r="S590" s="420"/>
      <c r="W590" s="420"/>
      <c r="X590" s="420"/>
      <c r="Y590" s="420"/>
      <c r="Z590" s="420"/>
      <c r="AA590" s="420"/>
      <c r="AB590" s="420"/>
      <c r="AC590" s="420"/>
      <c r="AD590" s="420"/>
      <c r="AE590" s="420"/>
      <c r="AF590" s="420"/>
      <c r="AG590" s="420"/>
      <c r="AH590" s="420"/>
      <c r="AI590" s="420"/>
      <c r="AJ590" s="420"/>
      <c r="AK590" s="420"/>
      <c r="AL590" s="420"/>
      <c r="AM590" s="420"/>
      <c r="AN590" s="420"/>
      <c r="AO590" s="420"/>
      <c r="AP590" s="420"/>
      <c r="AQ590" s="420"/>
    </row>
    <row r="591" spans="1:43" x14ac:dyDescent="0.2">
      <c r="A591" s="415"/>
      <c r="B591" s="415"/>
      <c r="C591" s="420"/>
      <c r="D591" s="422"/>
      <c r="E591" s="419"/>
      <c r="F591" s="419"/>
      <c r="G591" s="420"/>
      <c r="H591" s="420"/>
      <c r="I591" s="420"/>
      <c r="J591" s="420"/>
      <c r="K591" s="420"/>
      <c r="L591" s="420"/>
      <c r="M591" s="420"/>
      <c r="N591" s="420"/>
      <c r="O591" s="420"/>
      <c r="P591" s="420"/>
      <c r="Q591" s="420"/>
      <c r="R591" s="420"/>
      <c r="S591" s="420"/>
      <c r="W591" s="420"/>
      <c r="X591" s="420"/>
      <c r="Y591" s="420"/>
      <c r="Z591" s="420"/>
      <c r="AA591" s="420"/>
      <c r="AB591" s="420"/>
      <c r="AC591" s="420"/>
      <c r="AD591" s="420"/>
      <c r="AE591" s="420"/>
      <c r="AF591" s="420"/>
      <c r="AG591" s="420"/>
      <c r="AH591" s="420"/>
      <c r="AI591" s="420"/>
      <c r="AJ591" s="420"/>
      <c r="AK591" s="420"/>
      <c r="AL591" s="420"/>
      <c r="AM591" s="420"/>
      <c r="AN591" s="420"/>
      <c r="AO591" s="420"/>
      <c r="AP591" s="420"/>
      <c r="AQ591" s="420"/>
    </row>
    <row r="592" spans="1:43" x14ac:dyDescent="0.2">
      <c r="A592" s="415"/>
      <c r="B592" s="415"/>
      <c r="C592" s="420"/>
      <c r="D592" s="422"/>
      <c r="E592" s="419"/>
      <c r="F592" s="419"/>
      <c r="G592" s="420"/>
      <c r="H592" s="420"/>
      <c r="I592" s="420"/>
      <c r="J592" s="420"/>
      <c r="K592" s="420"/>
      <c r="L592" s="420"/>
      <c r="M592" s="420"/>
      <c r="N592" s="420"/>
      <c r="O592" s="420"/>
      <c r="P592" s="420"/>
      <c r="Q592" s="420"/>
      <c r="R592" s="420"/>
      <c r="S592" s="420"/>
      <c r="W592" s="420"/>
      <c r="X592" s="420"/>
      <c r="Y592" s="420"/>
      <c r="Z592" s="420"/>
      <c r="AA592" s="420"/>
      <c r="AB592" s="420"/>
      <c r="AC592" s="420"/>
      <c r="AD592" s="420"/>
      <c r="AE592" s="420"/>
      <c r="AF592" s="420"/>
      <c r="AG592" s="420"/>
      <c r="AH592" s="420"/>
      <c r="AI592" s="420"/>
      <c r="AJ592" s="420"/>
      <c r="AK592" s="420"/>
      <c r="AL592" s="420"/>
      <c r="AM592" s="420"/>
      <c r="AN592" s="420"/>
      <c r="AO592" s="420"/>
      <c r="AP592" s="420"/>
      <c r="AQ592" s="420"/>
    </row>
    <row r="593" spans="1:43" x14ac:dyDescent="0.2">
      <c r="A593" s="415"/>
      <c r="B593" s="415"/>
      <c r="C593" s="420"/>
      <c r="D593" s="422"/>
      <c r="E593" s="419"/>
      <c r="F593" s="419"/>
      <c r="G593" s="420"/>
      <c r="H593" s="420"/>
      <c r="I593" s="420"/>
      <c r="J593" s="420"/>
      <c r="K593" s="420"/>
      <c r="L593" s="420"/>
      <c r="M593" s="420"/>
      <c r="N593" s="420"/>
      <c r="O593" s="420"/>
      <c r="P593" s="420"/>
      <c r="Q593" s="420"/>
      <c r="R593" s="420"/>
      <c r="S593" s="420"/>
      <c r="W593" s="420"/>
      <c r="X593" s="420"/>
      <c r="Y593" s="420"/>
      <c r="Z593" s="420"/>
      <c r="AA593" s="420"/>
      <c r="AB593" s="420"/>
      <c r="AC593" s="420"/>
      <c r="AD593" s="420"/>
      <c r="AE593" s="420"/>
      <c r="AF593" s="420"/>
      <c r="AG593" s="420"/>
      <c r="AH593" s="420"/>
      <c r="AI593" s="420"/>
      <c r="AJ593" s="420"/>
      <c r="AK593" s="420"/>
      <c r="AL593" s="420"/>
      <c r="AM593" s="420"/>
      <c r="AN593" s="420"/>
      <c r="AO593" s="420"/>
      <c r="AP593" s="420"/>
      <c r="AQ593" s="420"/>
    </row>
    <row r="594" spans="1:43" x14ac:dyDescent="0.2">
      <c r="A594" s="415"/>
      <c r="B594" s="415"/>
      <c r="C594" s="420"/>
      <c r="D594" s="422"/>
      <c r="E594" s="419"/>
      <c r="F594" s="419"/>
      <c r="G594" s="420"/>
      <c r="H594" s="420"/>
      <c r="I594" s="420"/>
      <c r="J594" s="420"/>
      <c r="K594" s="420"/>
      <c r="L594" s="420"/>
      <c r="M594" s="420"/>
      <c r="N594" s="420"/>
      <c r="O594" s="420"/>
      <c r="P594" s="420"/>
      <c r="Q594" s="420"/>
      <c r="R594" s="420"/>
      <c r="S594" s="420"/>
      <c r="W594" s="420"/>
      <c r="X594" s="420"/>
      <c r="Y594" s="420"/>
      <c r="Z594" s="420"/>
      <c r="AA594" s="420"/>
      <c r="AB594" s="420"/>
      <c r="AC594" s="420"/>
      <c r="AD594" s="420"/>
      <c r="AE594" s="420"/>
      <c r="AF594" s="420"/>
      <c r="AG594" s="420"/>
      <c r="AH594" s="420"/>
      <c r="AI594" s="420"/>
      <c r="AJ594" s="420"/>
      <c r="AK594" s="420"/>
      <c r="AL594" s="420"/>
      <c r="AM594" s="420"/>
      <c r="AN594" s="420"/>
      <c r="AO594" s="420"/>
      <c r="AP594" s="420"/>
      <c r="AQ594" s="420"/>
    </row>
    <row r="595" spans="1:43" x14ac:dyDescent="0.2">
      <c r="A595" s="415"/>
      <c r="B595" s="415"/>
      <c r="C595" s="420"/>
      <c r="D595" s="422"/>
      <c r="E595" s="419"/>
      <c r="F595" s="419"/>
      <c r="G595" s="420"/>
      <c r="H595" s="420"/>
      <c r="I595" s="420"/>
      <c r="J595" s="420"/>
      <c r="K595" s="420"/>
      <c r="L595" s="420"/>
      <c r="M595" s="420"/>
      <c r="N595" s="420"/>
      <c r="O595" s="420"/>
      <c r="P595" s="420"/>
      <c r="Q595" s="420"/>
      <c r="R595" s="420"/>
      <c r="S595" s="420"/>
      <c r="W595" s="420"/>
      <c r="X595" s="420"/>
      <c r="Y595" s="420"/>
      <c r="Z595" s="420"/>
      <c r="AA595" s="420"/>
      <c r="AB595" s="420"/>
      <c r="AC595" s="420"/>
      <c r="AD595" s="420"/>
      <c r="AE595" s="420"/>
      <c r="AF595" s="420"/>
      <c r="AG595" s="420"/>
      <c r="AH595" s="420"/>
      <c r="AI595" s="420"/>
      <c r="AJ595" s="420"/>
      <c r="AK595" s="420"/>
      <c r="AL595" s="420"/>
      <c r="AM595" s="420"/>
      <c r="AN595" s="420"/>
      <c r="AO595" s="420"/>
      <c r="AP595" s="420"/>
      <c r="AQ595" s="420"/>
    </row>
    <row r="596" spans="1:43" x14ac:dyDescent="0.2">
      <c r="A596" s="415"/>
      <c r="B596" s="415"/>
      <c r="C596" s="420"/>
      <c r="D596" s="422"/>
      <c r="E596" s="419"/>
      <c r="F596" s="419"/>
      <c r="G596" s="420"/>
      <c r="H596" s="420"/>
      <c r="I596" s="420"/>
      <c r="J596" s="420"/>
      <c r="K596" s="420"/>
      <c r="L596" s="420"/>
      <c r="M596" s="420"/>
      <c r="N596" s="420"/>
      <c r="O596" s="420"/>
      <c r="P596" s="420"/>
      <c r="Q596" s="420"/>
      <c r="R596" s="420"/>
      <c r="S596" s="420"/>
      <c r="W596" s="420"/>
      <c r="X596" s="420"/>
      <c r="Y596" s="420"/>
      <c r="Z596" s="420"/>
      <c r="AA596" s="420"/>
      <c r="AB596" s="420"/>
      <c r="AC596" s="420"/>
      <c r="AD596" s="420"/>
      <c r="AE596" s="420"/>
      <c r="AF596" s="420"/>
      <c r="AG596" s="420"/>
      <c r="AH596" s="420"/>
      <c r="AI596" s="420"/>
      <c r="AJ596" s="420"/>
      <c r="AK596" s="420"/>
      <c r="AL596" s="420"/>
      <c r="AM596" s="420"/>
      <c r="AN596" s="420"/>
      <c r="AO596" s="420"/>
      <c r="AP596" s="420"/>
      <c r="AQ596" s="420"/>
    </row>
    <row r="597" spans="1:43" x14ac:dyDescent="0.2">
      <c r="A597" s="415"/>
      <c r="B597" s="415"/>
      <c r="C597" s="420"/>
      <c r="D597" s="422"/>
      <c r="E597" s="419"/>
      <c r="F597" s="419"/>
      <c r="G597" s="420"/>
      <c r="H597" s="420"/>
      <c r="I597" s="420"/>
      <c r="J597" s="420"/>
      <c r="K597" s="420"/>
      <c r="L597" s="420"/>
      <c r="M597" s="420"/>
      <c r="N597" s="420"/>
      <c r="O597" s="420"/>
      <c r="P597" s="420"/>
      <c r="Q597" s="420"/>
      <c r="R597" s="420"/>
      <c r="S597" s="420"/>
      <c r="W597" s="420"/>
      <c r="X597" s="420"/>
      <c r="Y597" s="420"/>
      <c r="Z597" s="420"/>
      <c r="AA597" s="420"/>
      <c r="AB597" s="420"/>
      <c r="AC597" s="420"/>
      <c r="AD597" s="420"/>
      <c r="AE597" s="420"/>
      <c r="AF597" s="420"/>
      <c r="AG597" s="420"/>
      <c r="AH597" s="420"/>
      <c r="AI597" s="420"/>
      <c r="AJ597" s="420"/>
      <c r="AK597" s="420"/>
      <c r="AL597" s="420"/>
      <c r="AM597" s="420"/>
      <c r="AN597" s="420"/>
      <c r="AO597" s="420"/>
      <c r="AP597" s="420"/>
      <c r="AQ597" s="420"/>
    </row>
    <row r="598" spans="1:43" x14ac:dyDescent="0.2">
      <c r="A598" s="415"/>
      <c r="B598" s="415"/>
      <c r="C598" s="420"/>
      <c r="D598" s="422"/>
      <c r="E598" s="419"/>
      <c r="F598" s="419"/>
      <c r="G598" s="420"/>
      <c r="H598" s="420"/>
      <c r="I598" s="420"/>
      <c r="J598" s="420"/>
      <c r="K598" s="420"/>
      <c r="L598" s="420"/>
      <c r="M598" s="420"/>
      <c r="N598" s="420"/>
      <c r="O598" s="420"/>
      <c r="P598" s="420"/>
      <c r="Q598" s="420"/>
      <c r="R598" s="420"/>
      <c r="S598" s="420"/>
      <c r="W598" s="420"/>
      <c r="X598" s="420"/>
      <c r="Y598" s="420"/>
      <c r="Z598" s="420"/>
      <c r="AA598" s="420"/>
      <c r="AB598" s="420"/>
      <c r="AC598" s="420"/>
      <c r="AD598" s="420"/>
      <c r="AE598" s="420"/>
      <c r="AF598" s="420"/>
      <c r="AG598" s="420"/>
      <c r="AH598" s="420"/>
      <c r="AI598" s="420"/>
      <c r="AJ598" s="420"/>
      <c r="AK598" s="420"/>
      <c r="AL598" s="420"/>
      <c r="AM598" s="420"/>
      <c r="AN598" s="420"/>
      <c r="AO598" s="420"/>
      <c r="AP598" s="420"/>
      <c r="AQ598" s="420"/>
    </row>
    <row r="599" spans="1:43" x14ac:dyDescent="0.2">
      <c r="A599" s="415"/>
      <c r="B599" s="415"/>
      <c r="C599" s="420"/>
      <c r="D599" s="422"/>
      <c r="E599" s="419"/>
      <c r="F599" s="419"/>
      <c r="G599" s="420"/>
      <c r="H599" s="420"/>
      <c r="I599" s="420"/>
      <c r="J599" s="420"/>
      <c r="K599" s="420"/>
      <c r="L599" s="420"/>
      <c r="M599" s="420"/>
      <c r="N599" s="420"/>
      <c r="O599" s="420"/>
      <c r="P599" s="420"/>
      <c r="Q599" s="420"/>
      <c r="R599" s="420"/>
      <c r="S599" s="420"/>
      <c r="W599" s="420"/>
      <c r="X599" s="420"/>
      <c r="Y599" s="420"/>
      <c r="Z599" s="420"/>
      <c r="AA599" s="420"/>
      <c r="AB599" s="420"/>
      <c r="AC599" s="420"/>
      <c r="AD599" s="420"/>
      <c r="AE599" s="420"/>
      <c r="AF599" s="420"/>
      <c r="AG599" s="420"/>
      <c r="AH599" s="420"/>
      <c r="AI599" s="420"/>
      <c r="AJ599" s="420"/>
      <c r="AK599" s="420"/>
      <c r="AL599" s="420"/>
      <c r="AM599" s="420"/>
      <c r="AN599" s="420"/>
      <c r="AO599" s="420"/>
      <c r="AP599" s="420"/>
      <c r="AQ599" s="420"/>
    </row>
    <row r="600" spans="1:43" x14ac:dyDescent="0.2">
      <c r="A600" s="415"/>
      <c r="B600" s="415"/>
      <c r="C600" s="420"/>
      <c r="D600" s="422"/>
      <c r="E600" s="419"/>
      <c r="F600" s="419"/>
      <c r="G600" s="420"/>
      <c r="H600" s="420"/>
      <c r="I600" s="420"/>
      <c r="J600" s="420"/>
      <c r="K600" s="420"/>
      <c r="L600" s="420"/>
      <c r="M600" s="420"/>
      <c r="N600" s="420"/>
      <c r="O600" s="420"/>
      <c r="P600" s="420"/>
      <c r="Q600" s="420"/>
      <c r="R600" s="420"/>
      <c r="S600" s="420"/>
      <c r="W600" s="420"/>
      <c r="X600" s="420"/>
      <c r="Y600" s="420"/>
      <c r="Z600" s="420"/>
      <c r="AA600" s="420"/>
      <c r="AB600" s="420"/>
      <c r="AC600" s="420"/>
      <c r="AD600" s="420"/>
      <c r="AE600" s="420"/>
      <c r="AF600" s="420"/>
      <c r="AG600" s="420"/>
      <c r="AH600" s="420"/>
      <c r="AI600" s="420"/>
      <c r="AJ600" s="420"/>
      <c r="AK600" s="420"/>
      <c r="AL600" s="420"/>
      <c r="AM600" s="420"/>
      <c r="AN600" s="420"/>
      <c r="AO600" s="420"/>
      <c r="AP600" s="420"/>
      <c r="AQ600" s="420"/>
    </row>
    <row r="601" spans="1:43" x14ac:dyDescent="0.2">
      <c r="A601" s="415"/>
      <c r="B601" s="415"/>
      <c r="C601" s="420"/>
      <c r="D601" s="422"/>
      <c r="E601" s="419"/>
      <c r="F601" s="419"/>
      <c r="G601" s="420"/>
      <c r="H601" s="420"/>
      <c r="I601" s="420"/>
      <c r="J601" s="420"/>
      <c r="K601" s="420"/>
      <c r="L601" s="420"/>
      <c r="M601" s="420"/>
      <c r="N601" s="420"/>
      <c r="O601" s="420"/>
      <c r="P601" s="420"/>
      <c r="Q601" s="420"/>
      <c r="R601" s="420"/>
      <c r="S601" s="420"/>
      <c r="W601" s="420"/>
      <c r="X601" s="420"/>
      <c r="Y601" s="420"/>
      <c r="Z601" s="420"/>
      <c r="AA601" s="420"/>
      <c r="AB601" s="420"/>
      <c r="AC601" s="420"/>
      <c r="AD601" s="420"/>
      <c r="AE601" s="420"/>
      <c r="AF601" s="420"/>
      <c r="AG601" s="420"/>
      <c r="AH601" s="420"/>
      <c r="AI601" s="420"/>
      <c r="AJ601" s="420"/>
      <c r="AK601" s="420"/>
      <c r="AL601" s="420"/>
      <c r="AM601" s="420"/>
      <c r="AN601" s="420"/>
      <c r="AO601" s="420"/>
      <c r="AP601" s="420"/>
      <c r="AQ601" s="420"/>
    </row>
    <row r="602" spans="1:43" x14ac:dyDescent="0.2">
      <c r="A602" s="415"/>
      <c r="B602" s="415"/>
      <c r="C602" s="420"/>
      <c r="D602" s="422"/>
      <c r="E602" s="419"/>
      <c r="F602" s="419"/>
      <c r="G602" s="420"/>
      <c r="H602" s="420"/>
      <c r="I602" s="420"/>
      <c r="J602" s="420"/>
      <c r="K602" s="420"/>
      <c r="L602" s="420"/>
      <c r="M602" s="420"/>
      <c r="N602" s="420"/>
      <c r="O602" s="420"/>
      <c r="P602" s="420"/>
      <c r="Q602" s="420"/>
      <c r="R602" s="420"/>
      <c r="S602" s="420"/>
      <c r="W602" s="420"/>
      <c r="X602" s="420"/>
      <c r="Y602" s="420"/>
      <c r="Z602" s="420"/>
      <c r="AA602" s="420"/>
      <c r="AB602" s="420"/>
      <c r="AC602" s="420"/>
      <c r="AD602" s="420"/>
      <c r="AE602" s="420"/>
      <c r="AF602" s="420"/>
      <c r="AG602" s="420"/>
      <c r="AH602" s="420"/>
      <c r="AI602" s="420"/>
      <c r="AJ602" s="420"/>
      <c r="AK602" s="420"/>
      <c r="AL602" s="420"/>
      <c r="AM602" s="420"/>
      <c r="AN602" s="420"/>
      <c r="AO602" s="420"/>
      <c r="AP602" s="420"/>
      <c r="AQ602" s="420"/>
    </row>
    <row r="603" spans="1:43" x14ac:dyDescent="0.2">
      <c r="A603" s="415"/>
      <c r="B603" s="415"/>
      <c r="C603" s="420"/>
      <c r="D603" s="422"/>
      <c r="E603" s="419"/>
      <c r="F603" s="419"/>
      <c r="G603" s="420"/>
      <c r="H603" s="420"/>
      <c r="I603" s="420"/>
      <c r="J603" s="420"/>
      <c r="K603" s="420"/>
      <c r="L603" s="420"/>
      <c r="M603" s="420"/>
      <c r="N603" s="420"/>
      <c r="O603" s="420"/>
      <c r="P603" s="420"/>
      <c r="Q603" s="420"/>
      <c r="R603" s="420"/>
      <c r="S603" s="420"/>
      <c r="W603" s="420"/>
      <c r="X603" s="420"/>
      <c r="Y603" s="420"/>
      <c r="Z603" s="420"/>
      <c r="AA603" s="420"/>
      <c r="AB603" s="420"/>
      <c r="AC603" s="420"/>
      <c r="AD603" s="420"/>
      <c r="AE603" s="420"/>
      <c r="AF603" s="420"/>
      <c r="AG603" s="420"/>
      <c r="AH603" s="420"/>
      <c r="AI603" s="420"/>
      <c r="AJ603" s="420"/>
      <c r="AK603" s="420"/>
      <c r="AL603" s="420"/>
      <c r="AM603" s="420"/>
      <c r="AN603" s="420"/>
      <c r="AO603" s="420"/>
      <c r="AP603" s="420"/>
      <c r="AQ603" s="420"/>
    </row>
    <row r="604" spans="1:43" x14ac:dyDescent="0.2">
      <c r="A604" s="415"/>
      <c r="B604" s="415"/>
      <c r="C604" s="420"/>
      <c r="D604" s="422"/>
      <c r="E604" s="419"/>
      <c r="F604" s="419"/>
      <c r="G604" s="420"/>
      <c r="H604" s="420"/>
      <c r="I604" s="420"/>
      <c r="J604" s="420"/>
      <c r="K604" s="420"/>
      <c r="L604" s="420"/>
      <c r="M604" s="420"/>
      <c r="N604" s="420"/>
      <c r="O604" s="420"/>
      <c r="P604" s="420"/>
      <c r="Q604" s="420"/>
      <c r="R604" s="420"/>
      <c r="S604" s="420"/>
      <c r="W604" s="420"/>
      <c r="X604" s="420"/>
      <c r="Y604" s="420"/>
      <c r="Z604" s="420"/>
      <c r="AA604" s="420"/>
      <c r="AB604" s="420"/>
      <c r="AC604" s="420"/>
      <c r="AD604" s="420"/>
      <c r="AE604" s="420"/>
      <c r="AF604" s="420"/>
      <c r="AG604" s="420"/>
      <c r="AH604" s="420"/>
      <c r="AI604" s="420"/>
      <c r="AJ604" s="420"/>
      <c r="AK604" s="420"/>
      <c r="AL604" s="420"/>
      <c r="AM604" s="420"/>
      <c r="AN604" s="420"/>
      <c r="AO604" s="420"/>
      <c r="AP604" s="420"/>
      <c r="AQ604" s="420"/>
    </row>
    <row r="605" spans="1:43" x14ac:dyDescent="0.2">
      <c r="A605" s="415"/>
      <c r="B605" s="415"/>
      <c r="C605" s="420"/>
      <c r="D605" s="422"/>
      <c r="E605" s="419"/>
      <c r="F605" s="419"/>
      <c r="G605" s="420"/>
      <c r="H605" s="420"/>
      <c r="I605" s="420"/>
      <c r="J605" s="420"/>
      <c r="K605" s="420"/>
      <c r="L605" s="420"/>
      <c r="M605" s="420"/>
      <c r="N605" s="420"/>
      <c r="O605" s="420"/>
      <c r="P605" s="420"/>
      <c r="Q605" s="420"/>
      <c r="R605" s="420"/>
      <c r="S605" s="420"/>
      <c r="W605" s="420"/>
      <c r="X605" s="420"/>
      <c r="Y605" s="420"/>
      <c r="Z605" s="420"/>
      <c r="AA605" s="420"/>
      <c r="AB605" s="420"/>
      <c r="AC605" s="420"/>
      <c r="AD605" s="420"/>
      <c r="AE605" s="420"/>
      <c r="AF605" s="420"/>
      <c r="AG605" s="420"/>
      <c r="AH605" s="420"/>
      <c r="AI605" s="420"/>
      <c r="AJ605" s="420"/>
      <c r="AK605" s="420"/>
      <c r="AL605" s="420"/>
      <c r="AM605" s="420"/>
      <c r="AN605" s="420"/>
      <c r="AO605" s="420"/>
      <c r="AP605" s="420"/>
      <c r="AQ605" s="420"/>
    </row>
    <row r="606" spans="1:43" x14ac:dyDescent="0.2">
      <c r="A606" s="415"/>
      <c r="B606" s="415"/>
      <c r="C606" s="420"/>
      <c r="D606" s="422"/>
      <c r="E606" s="419"/>
      <c r="F606" s="419"/>
      <c r="G606" s="420"/>
      <c r="H606" s="420"/>
      <c r="I606" s="420"/>
      <c r="J606" s="420"/>
      <c r="K606" s="420"/>
      <c r="L606" s="420"/>
      <c r="M606" s="420"/>
      <c r="N606" s="420"/>
      <c r="O606" s="420"/>
      <c r="P606" s="420"/>
      <c r="Q606" s="420"/>
      <c r="R606" s="420"/>
      <c r="S606" s="420"/>
      <c r="W606" s="420"/>
      <c r="X606" s="420"/>
      <c r="Y606" s="420"/>
      <c r="Z606" s="420"/>
      <c r="AA606" s="420"/>
      <c r="AB606" s="420"/>
      <c r="AC606" s="420"/>
      <c r="AD606" s="420"/>
      <c r="AE606" s="420"/>
      <c r="AF606" s="420"/>
      <c r="AG606" s="420"/>
      <c r="AH606" s="420"/>
      <c r="AI606" s="420"/>
      <c r="AJ606" s="420"/>
      <c r="AK606" s="420"/>
      <c r="AL606" s="420"/>
      <c r="AM606" s="420"/>
      <c r="AN606" s="420"/>
      <c r="AO606" s="420"/>
      <c r="AP606" s="420"/>
      <c r="AQ606" s="420"/>
    </row>
    <row r="607" spans="1:43" x14ac:dyDescent="0.2">
      <c r="A607" s="415"/>
      <c r="B607" s="415"/>
      <c r="C607" s="420"/>
      <c r="D607" s="422"/>
      <c r="E607" s="419"/>
      <c r="F607" s="419"/>
      <c r="G607" s="420"/>
      <c r="H607" s="420"/>
      <c r="I607" s="420"/>
      <c r="J607" s="420"/>
      <c r="K607" s="420"/>
      <c r="L607" s="420"/>
      <c r="M607" s="420"/>
      <c r="N607" s="420"/>
      <c r="O607" s="420"/>
      <c r="P607" s="420"/>
      <c r="Q607" s="420"/>
      <c r="R607" s="420"/>
      <c r="S607" s="420"/>
      <c r="W607" s="420"/>
      <c r="X607" s="420"/>
      <c r="Y607" s="420"/>
      <c r="Z607" s="420"/>
      <c r="AA607" s="420"/>
      <c r="AB607" s="420"/>
      <c r="AC607" s="420"/>
      <c r="AD607" s="420"/>
      <c r="AE607" s="420"/>
      <c r="AF607" s="420"/>
      <c r="AG607" s="420"/>
      <c r="AH607" s="420"/>
      <c r="AI607" s="420"/>
      <c r="AJ607" s="420"/>
      <c r="AK607" s="420"/>
      <c r="AL607" s="420"/>
      <c r="AM607" s="420"/>
      <c r="AN607" s="420"/>
      <c r="AO607" s="420"/>
      <c r="AP607" s="420"/>
      <c r="AQ607" s="420"/>
    </row>
    <row r="608" spans="1:43" x14ac:dyDescent="0.2">
      <c r="A608" s="415"/>
      <c r="B608" s="415"/>
      <c r="C608" s="420"/>
      <c r="D608" s="422"/>
      <c r="E608" s="419"/>
      <c r="F608" s="419"/>
      <c r="G608" s="420"/>
      <c r="H608" s="420"/>
      <c r="I608" s="420"/>
      <c r="J608" s="420"/>
      <c r="K608" s="420"/>
      <c r="L608" s="420"/>
      <c r="M608" s="420"/>
      <c r="N608" s="420"/>
      <c r="O608" s="420"/>
      <c r="P608" s="420"/>
      <c r="Q608" s="420"/>
      <c r="R608" s="420"/>
      <c r="S608" s="420"/>
      <c r="W608" s="420"/>
      <c r="X608" s="420"/>
      <c r="Y608" s="420"/>
      <c r="Z608" s="420"/>
      <c r="AA608" s="420"/>
      <c r="AB608" s="420"/>
      <c r="AC608" s="420"/>
      <c r="AD608" s="420"/>
      <c r="AE608" s="420"/>
      <c r="AF608" s="420"/>
      <c r="AG608" s="420"/>
      <c r="AH608" s="420"/>
      <c r="AI608" s="420"/>
      <c r="AJ608" s="420"/>
      <c r="AK608" s="420"/>
      <c r="AL608" s="420"/>
      <c r="AM608" s="420"/>
      <c r="AN608" s="420"/>
      <c r="AO608" s="420"/>
      <c r="AP608" s="420"/>
      <c r="AQ608" s="420"/>
    </row>
    <row r="609" spans="1:43" x14ac:dyDescent="0.2">
      <c r="A609" s="415"/>
      <c r="B609" s="415"/>
      <c r="C609" s="420"/>
      <c r="D609" s="422"/>
      <c r="E609" s="419"/>
      <c r="F609" s="419"/>
      <c r="G609" s="420"/>
      <c r="H609" s="420"/>
      <c r="I609" s="420"/>
      <c r="J609" s="420"/>
      <c r="K609" s="420"/>
      <c r="L609" s="420"/>
      <c r="M609" s="420"/>
      <c r="N609" s="420"/>
      <c r="O609" s="420"/>
      <c r="P609" s="420"/>
      <c r="Q609" s="420"/>
      <c r="R609" s="420"/>
      <c r="S609" s="420"/>
      <c r="W609" s="420"/>
      <c r="X609" s="420"/>
      <c r="Y609" s="420"/>
      <c r="Z609" s="420"/>
      <c r="AA609" s="420"/>
      <c r="AB609" s="420"/>
      <c r="AC609" s="420"/>
      <c r="AD609" s="420"/>
      <c r="AE609" s="420"/>
      <c r="AF609" s="420"/>
      <c r="AG609" s="420"/>
      <c r="AH609" s="420"/>
      <c r="AI609" s="420"/>
      <c r="AJ609" s="420"/>
      <c r="AK609" s="420"/>
      <c r="AL609" s="420"/>
      <c r="AM609" s="420"/>
      <c r="AN609" s="420"/>
      <c r="AO609" s="420"/>
      <c r="AP609" s="420"/>
      <c r="AQ609" s="420"/>
    </row>
    <row r="610" spans="1:43" x14ac:dyDescent="0.2">
      <c r="A610" s="415"/>
      <c r="B610" s="415"/>
      <c r="C610" s="420"/>
      <c r="D610" s="422"/>
      <c r="E610" s="419"/>
      <c r="F610" s="419"/>
      <c r="G610" s="420"/>
      <c r="H610" s="420"/>
      <c r="I610" s="420"/>
      <c r="J610" s="420"/>
      <c r="K610" s="420"/>
      <c r="L610" s="420"/>
      <c r="M610" s="420"/>
      <c r="N610" s="420"/>
      <c r="O610" s="420"/>
      <c r="P610" s="420"/>
      <c r="Q610" s="420"/>
      <c r="R610" s="420"/>
      <c r="S610" s="420"/>
      <c r="W610" s="420"/>
      <c r="X610" s="420"/>
      <c r="Y610" s="420"/>
      <c r="Z610" s="420"/>
      <c r="AA610" s="420"/>
      <c r="AB610" s="420"/>
      <c r="AC610" s="420"/>
      <c r="AD610" s="420"/>
      <c r="AE610" s="420"/>
      <c r="AF610" s="420"/>
      <c r="AG610" s="420"/>
      <c r="AH610" s="420"/>
      <c r="AI610" s="420"/>
      <c r="AJ610" s="420"/>
      <c r="AK610" s="420"/>
      <c r="AL610" s="420"/>
      <c r="AM610" s="420"/>
      <c r="AN610" s="420"/>
      <c r="AO610" s="420"/>
      <c r="AP610" s="420"/>
      <c r="AQ610" s="420"/>
    </row>
    <row r="611" spans="1:43" x14ac:dyDescent="0.2">
      <c r="A611" s="415"/>
      <c r="B611" s="415"/>
      <c r="C611" s="420"/>
      <c r="D611" s="422"/>
      <c r="E611" s="419"/>
      <c r="F611" s="419"/>
      <c r="G611" s="420"/>
      <c r="H611" s="420"/>
      <c r="I611" s="420"/>
      <c r="J611" s="420"/>
      <c r="K611" s="420"/>
      <c r="L611" s="420"/>
      <c r="M611" s="420"/>
      <c r="N611" s="420"/>
      <c r="O611" s="420"/>
      <c r="P611" s="420"/>
      <c r="Q611" s="420"/>
      <c r="R611" s="420"/>
      <c r="S611" s="420"/>
      <c r="W611" s="420"/>
      <c r="X611" s="420"/>
      <c r="Y611" s="420"/>
      <c r="Z611" s="420"/>
      <c r="AA611" s="420"/>
      <c r="AB611" s="420"/>
      <c r="AC611" s="420"/>
      <c r="AD611" s="420"/>
      <c r="AE611" s="420"/>
      <c r="AF611" s="420"/>
      <c r="AG611" s="420"/>
      <c r="AH611" s="420"/>
      <c r="AI611" s="420"/>
      <c r="AJ611" s="420"/>
      <c r="AK611" s="420"/>
      <c r="AL611" s="420"/>
      <c r="AM611" s="420"/>
      <c r="AN611" s="420"/>
      <c r="AO611" s="420"/>
      <c r="AP611" s="420"/>
      <c r="AQ611" s="420"/>
    </row>
    <row r="612" spans="1:43" x14ac:dyDescent="0.2">
      <c r="A612" s="415"/>
      <c r="B612" s="415"/>
      <c r="C612" s="420"/>
      <c r="D612" s="422"/>
      <c r="E612" s="419"/>
      <c r="F612" s="419"/>
      <c r="G612" s="420"/>
      <c r="H612" s="420"/>
      <c r="I612" s="420"/>
      <c r="J612" s="420"/>
      <c r="K612" s="420"/>
      <c r="L612" s="420"/>
      <c r="M612" s="420"/>
      <c r="N612" s="420"/>
      <c r="O612" s="420"/>
      <c r="P612" s="420"/>
      <c r="Q612" s="420"/>
      <c r="R612" s="420"/>
      <c r="S612" s="420"/>
      <c r="W612" s="420"/>
      <c r="X612" s="420"/>
      <c r="Y612" s="420"/>
      <c r="Z612" s="420"/>
      <c r="AA612" s="420"/>
      <c r="AB612" s="420"/>
      <c r="AC612" s="420"/>
      <c r="AD612" s="420"/>
      <c r="AE612" s="420"/>
      <c r="AF612" s="420"/>
      <c r="AG612" s="420"/>
      <c r="AH612" s="420"/>
      <c r="AI612" s="420"/>
      <c r="AJ612" s="420"/>
      <c r="AK612" s="420"/>
      <c r="AL612" s="420"/>
      <c r="AM612" s="420"/>
      <c r="AN612" s="420"/>
      <c r="AO612" s="420"/>
      <c r="AP612" s="420"/>
      <c r="AQ612" s="420"/>
    </row>
    <row r="613" spans="1:43" x14ac:dyDescent="0.2">
      <c r="A613" s="415"/>
      <c r="B613" s="415"/>
      <c r="C613" s="420"/>
      <c r="D613" s="422"/>
      <c r="E613" s="419"/>
      <c r="F613" s="419"/>
      <c r="G613" s="420"/>
      <c r="H613" s="420"/>
      <c r="I613" s="420"/>
      <c r="J613" s="420"/>
      <c r="K613" s="420"/>
      <c r="L613" s="420"/>
      <c r="M613" s="420"/>
      <c r="N613" s="420"/>
      <c r="O613" s="420"/>
      <c r="P613" s="420"/>
      <c r="Q613" s="420"/>
      <c r="R613" s="420"/>
      <c r="S613" s="420"/>
      <c r="W613" s="420"/>
      <c r="X613" s="420"/>
      <c r="Y613" s="420"/>
      <c r="Z613" s="420"/>
      <c r="AA613" s="420"/>
      <c r="AB613" s="420"/>
      <c r="AC613" s="420"/>
      <c r="AD613" s="420"/>
      <c r="AE613" s="420"/>
      <c r="AF613" s="420"/>
      <c r="AG613" s="420"/>
      <c r="AH613" s="420"/>
      <c r="AI613" s="420"/>
      <c r="AJ613" s="420"/>
      <c r="AK613" s="420"/>
      <c r="AL613" s="420"/>
      <c r="AM613" s="420"/>
      <c r="AN613" s="420"/>
      <c r="AO613" s="420"/>
      <c r="AP613" s="420"/>
      <c r="AQ613" s="420"/>
    </row>
    <row r="614" spans="1:43" x14ac:dyDescent="0.2">
      <c r="A614" s="415"/>
      <c r="B614" s="415"/>
      <c r="C614" s="420"/>
      <c r="D614" s="422"/>
      <c r="E614" s="419"/>
      <c r="F614" s="419"/>
      <c r="G614" s="420"/>
      <c r="H614" s="420"/>
      <c r="I614" s="420"/>
      <c r="J614" s="420"/>
      <c r="K614" s="420"/>
      <c r="L614" s="420"/>
      <c r="M614" s="420"/>
      <c r="N614" s="420"/>
      <c r="O614" s="420"/>
      <c r="P614" s="420"/>
      <c r="Q614" s="420"/>
      <c r="R614" s="420"/>
      <c r="S614" s="420"/>
      <c r="W614" s="420"/>
      <c r="X614" s="420"/>
      <c r="Y614" s="420"/>
      <c r="Z614" s="420"/>
      <c r="AA614" s="420"/>
      <c r="AB614" s="420"/>
      <c r="AC614" s="420"/>
      <c r="AD614" s="420"/>
      <c r="AE614" s="420"/>
      <c r="AF614" s="420"/>
      <c r="AG614" s="420"/>
      <c r="AH614" s="420"/>
      <c r="AI614" s="420"/>
      <c r="AJ614" s="420"/>
      <c r="AK614" s="420"/>
      <c r="AL614" s="420"/>
      <c r="AM614" s="420"/>
      <c r="AN614" s="420"/>
      <c r="AO614" s="420"/>
      <c r="AP614" s="420"/>
      <c r="AQ614" s="420"/>
    </row>
    <row r="615" spans="1:43" x14ac:dyDescent="0.2">
      <c r="A615" s="415"/>
      <c r="B615" s="415"/>
      <c r="C615" s="420"/>
      <c r="D615" s="422"/>
      <c r="E615" s="419"/>
      <c r="F615" s="419"/>
      <c r="G615" s="420"/>
      <c r="H615" s="420"/>
      <c r="I615" s="420"/>
      <c r="J615" s="420"/>
      <c r="K615" s="420"/>
      <c r="L615" s="420"/>
      <c r="M615" s="420"/>
      <c r="N615" s="420"/>
      <c r="O615" s="420"/>
      <c r="P615" s="420"/>
      <c r="Q615" s="420"/>
      <c r="R615" s="420"/>
      <c r="S615" s="420"/>
      <c r="W615" s="420"/>
      <c r="X615" s="420"/>
      <c r="Y615" s="420"/>
      <c r="Z615" s="420"/>
      <c r="AA615" s="420"/>
      <c r="AB615" s="420"/>
      <c r="AC615" s="420"/>
      <c r="AD615" s="420"/>
      <c r="AE615" s="420"/>
      <c r="AF615" s="420"/>
      <c r="AG615" s="420"/>
      <c r="AH615" s="420"/>
      <c r="AI615" s="420"/>
      <c r="AJ615" s="420"/>
      <c r="AK615" s="420"/>
      <c r="AL615" s="420"/>
      <c r="AM615" s="420"/>
      <c r="AN615" s="420"/>
      <c r="AO615" s="420"/>
      <c r="AP615" s="420"/>
      <c r="AQ615" s="420"/>
    </row>
    <row r="616" spans="1:43" x14ac:dyDescent="0.2">
      <c r="A616" s="415"/>
      <c r="B616" s="415"/>
      <c r="C616" s="420"/>
      <c r="D616" s="422"/>
      <c r="E616" s="419"/>
      <c r="F616" s="419"/>
      <c r="G616" s="420"/>
      <c r="H616" s="420"/>
      <c r="I616" s="420"/>
      <c r="J616" s="420"/>
      <c r="K616" s="420"/>
      <c r="L616" s="420"/>
      <c r="M616" s="420"/>
      <c r="N616" s="420"/>
      <c r="O616" s="420"/>
      <c r="P616" s="420"/>
      <c r="Q616" s="420"/>
      <c r="R616" s="420"/>
      <c r="S616" s="420"/>
      <c r="W616" s="420"/>
      <c r="X616" s="420"/>
      <c r="Y616" s="420"/>
      <c r="Z616" s="420"/>
      <c r="AA616" s="420"/>
      <c r="AB616" s="420"/>
      <c r="AC616" s="420"/>
      <c r="AD616" s="420"/>
      <c r="AE616" s="420"/>
      <c r="AF616" s="420"/>
      <c r="AG616" s="420"/>
      <c r="AH616" s="420"/>
      <c r="AI616" s="420"/>
      <c r="AJ616" s="420"/>
      <c r="AK616" s="420"/>
      <c r="AL616" s="420"/>
      <c r="AM616" s="420"/>
      <c r="AN616" s="420"/>
      <c r="AO616" s="420"/>
      <c r="AP616" s="420"/>
      <c r="AQ616" s="420"/>
    </row>
    <row r="617" spans="1:43" x14ac:dyDescent="0.2">
      <c r="A617" s="415"/>
      <c r="B617" s="415"/>
      <c r="C617" s="420"/>
      <c r="D617" s="422"/>
      <c r="E617" s="419"/>
      <c r="F617" s="419"/>
      <c r="G617" s="420"/>
      <c r="H617" s="420"/>
      <c r="I617" s="420"/>
      <c r="J617" s="420"/>
      <c r="K617" s="420"/>
      <c r="L617" s="420"/>
      <c r="M617" s="420"/>
      <c r="N617" s="420"/>
      <c r="O617" s="420"/>
      <c r="P617" s="420"/>
      <c r="Q617" s="420"/>
      <c r="R617" s="420"/>
      <c r="S617" s="420"/>
      <c r="W617" s="420"/>
      <c r="X617" s="420"/>
      <c r="Y617" s="420"/>
      <c r="Z617" s="420"/>
      <c r="AA617" s="420"/>
      <c r="AB617" s="420"/>
      <c r="AC617" s="420"/>
      <c r="AD617" s="420"/>
      <c r="AE617" s="420"/>
      <c r="AF617" s="420"/>
      <c r="AG617" s="420"/>
      <c r="AH617" s="420"/>
      <c r="AI617" s="420"/>
      <c r="AJ617" s="420"/>
      <c r="AK617" s="420"/>
      <c r="AL617" s="420"/>
      <c r="AM617" s="420"/>
      <c r="AN617" s="420"/>
      <c r="AO617" s="420"/>
      <c r="AP617" s="420"/>
      <c r="AQ617" s="420"/>
    </row>
    <row r="618" spans="1:43" x14ac:dyDescent="0.2">
      <c r="A618" s="415"/>
      <c r="B618" s="415"/>
      <c r="C618" s="420"/>
      <c r="D618" s="422"/>
      <c r="E618" s="419"/>
      <c r="F618" s="419"/>
      <c r="G618" s="420"/>
      <c r="H618" s="420"/>
      <c r="I618" s="420"/>
      <c r="J618" s="420"/>
      <c r="K618" s="420"/>
      <c r="L618" s="420"/>
      <c r="M618" s="420"/>
      <c r="N618" s="420"/>
      <c r="O618" s="420"/>
      <c r="P618" s="420"/>
      <c r="Q618" s="420"/>
      <c r="R618" s="420"/>
      <c r="S618" s="420"/>
      <c r="W618" s="420"/>
      <c r="X618" s="420"/>
      <c r="Y618" s="420"/>
      <c r="Z618" s="420"/>
      <c r="AA618" s="420"/>
      <c r="AB618" s="420"/>
      <c r="AC618" s="420"/>
      <c r="AD618" s="420"/>
      <c r="AE618" s="420"/>
      <c r="AF618" s="420"/>
      <c r="AG618" s="420"/>
      <c r="AH618" s="420"/>
      <c r="AI618" s="420"/>
      <c r="AJ618" s="420"/>
      <c r="AK618" s="420"/>
      <c r="AL618" s="420"/>
      <c r="AM618" s="420"/>
      <c r="AN618" s="420"/>
      <c r="AO618" s="420"/>
      <c r="AP618" s="420"/>
      <c r="AQ618" s="420"/>
    </row>
    <row r="619" spans="1:43" x14ac:dyDescent="0.2">
      <c r="A619" s="415"/>
      <c r="B619" s="415"/>
      <c r="C619" s="420"/>
      <c r="D619" s="422"/>
      <c r="E619" s="419"/>
      <c r="F619" s="419"/>
      <c r="G619" s="420"/>
      <c r="H619" s="420"/>
      <c r="I619" s="420"/>
      <c r="J619" s="420"/>
      <c r="K619" s="420"/>
      <c r="L619" s="420"/>
      <c r="M619" s="420"/>
      <c r="N619" s="420"/>
      <c r="O619" s="420"/>
      <c r="P619" s="420"/>
      <c r="Q619" s="420"/>
      <c r="R619" s="420"/>
      <c r="S619" s="420"/>
      <c r="W619" s="420"/>
      <c r="X619" s="420"/>
      <c r="Y619" s="420"/>
      <c r="Z619" s="420"/>
      <c r="AA619" s="420"/>
      <c r="AB619" s="420"/>
      <c r="AC619" s="420"/>
      <c r="AD619" s="420"/>
      <c r="AE619" s="420"/>
      <c r="AF619" s="420"/>
      <c r="AG619" s="420"/>
      <c r="AH619" s="420"/>
      <c r="AI619" s="420"/>
      <c r="AJ619" s="420"/>
      <c r="AK619" s="420"/>
      <c r="AL619" s="420"/>
      <c r="AM619" s="420"/>
      <c r="AN619" s="420"/>
      <c r="AO619" s="420"/>
      <c r="AP619" s="420"/>
      <c r="AQ619" s="420"/>
    </row>
    <row r="620" spans="1:43" x14ac:dyDescent="0.2">
      <c r="A620" s="415"/>
      <c r="B620" s="415"/>
      <c r="C620" s="420"/>
      <c r="D620" s="422"/>
      <c r="E620" s="419"/>
      <c r="F620" s="419"/>
      <c r="G620" s="420"/>
      <c r="H620" s="420"/>
      <c r="I620" s="420"/>
      <c r="J620" s="420"/>
      <c r="K620" s="420"/>
      <c r="L620" s="420"/>
      <c r="M620" s="420"/>
      <c r="N620" s="420"/>
      <c r="O620" s="420"/>
      <c r="P620" s="420"/>
      <c r="Q620" s="420"/>
      <c r="R620" s="420"/>
      <c r="S620" s="420"/>
      <c r="W620" s="420"/>
      <c r="X620" s="420"/>
      <c r="Y620" s="420"/>
      <c r="Z620" s="420"/>
      <c r="AA620" s="420"/>
      <c r="AB620" s="420"/>
      <c r="AC620" s="420"/>
      <c r="AD620" s="420"/>
      <c r="AE620" s="420"/>
      <c r="AF620" s="420"/>
      <c r="AG620" s="420"/>
      <c r="AH620" s="420"/>
      <c r="AI620" s="420"/>
      <c r="AJ620" s="420"/>
      <c r="AK620" s="420"/>
      <c r="AL620" s="420"/>
      <c r="AM620" s="420"/>
      <c r="AN620" s="420"/>
      <c r="AO620" s="420"/>
      <c r="AP620" s="420"/>
      <c r="AQ620" s="420"/>
    </row>
    <row r="621" spans="1:43" x14ac:dyDescent="0.2">
      <c r="A621" s="415"/>
      <c r="B621" s="415"/>
      <c r="C621" s="420"/>
      <c r="D621" s="422"/>
      <c r="E621" s="419"/>
      <c r="F621" s="419"/>
      <c r="G621" s="420"/>
      <c r="H621" s="420"/>
      <c r="I621" s="420"/>
      <c r="J621" s="420"/>
      <c r="K621" s="420"/>
      <c r="L621" s="420"/>
      <c r="M621" s="420"/>
      <c r="N621" s="420"/>
      <c r="O621" s="420"/>
      <c r="P621" s="420"/>
      <c r="Q621" s="420"/>
      <c r="R621" s="420"/>
      <c r="S621" s="420"/>
      <c r="W621" s="420"/>
      <c r="X621" s="420"/>
      <c r="Y621" s="420"/>
      <c r="Z621" s="420"/>
      <c r="AA621" s="420"/>
      <c r="AB621" s="420"/>
      <c r="AC621" s="420"/>
      <c r="AD621" s="420"/>
      <c r="AE621" s="420"/>
      <c r="AF621" s="420"/>
      <c r="AG621" s="420"/>
      <c r="AH621" s="420"/>
      <c r="AI621" s="420"/>
      <c r="AJ621" s="420"/>
      <c r="AK621" s="420"/>
      <c r="AL621" s="420"/>
      <c r="AM621" s="420"/>
      <c r="AN621" s="420"/>
      <c r="AO621" s="420"/>
      <c r="AP621" s="420"/>
      <c r="AQ621" s="420"/>
    </row>
    <row r="622" spans="1:43" x14ac:dyDescent="0.2">
      <c r="A622" s="415"/>
      <c r="B622" s="415"/>
      <c r="C622" s="420"/>
      <c r="D622" s="422"/>
      <c r="E622" s="419"/>
      <c r="F622" s="419"/>
      <c r="G622" s="420"/>
      <c r="H622" s="420"/>
      <c r="I622" s="420"/>
      <c r="J622" s="420"/>
      <c r="K622" s="420"/>
      <c r="L622" s="420"/>
      <c r="M622" s="420"/>
      <c r="N622" s="420"/>
      <c r="O622" s="420"/>
      <c r="P622" s="420"/>
      <c r="Q622" s="420"/>
      <c r="R622" s="420"/>
      <c r="S622" s="420"/>
      <c r="W622" s="420"/>
      <c r="X622" s="420"/>
      <c r="Y622" s="420"/>
      <c r="Z622" s="420"/>
      <c r="AA622" s="420"/>
      <c r="AB622" s="420"/>
      <c r="AC622" s="420"/>
      <c r="AD622" s="420"/>
      <c r="AE622" s="420"/>
      <c r="AF622" s="420"/>
      <c r="AG622" s="420"/>
      <c r="AH622" s="420"/>
      <c r="AI622" s="420"/>
      <c r="AJ622" s="420"/>
      <c r="AK622" s="420"/>
      <c r="AL622" s="420"/>
      <c r="AM622" s="420"/>
      <c r="AN622" s="420"/>
      <c r="AO622" s="420"/>
      <c r="AP622" s="420"/>
      <c r="AQ622" s="420"/>
    </row>
    <row r="623" spans="1:43" x14ac:dyDescent="0.2">
      <c r="A623" s="415"/>
      <c r="B623" s="415"/>
      <c r="C623" s="420"/>
      <c r="D623" s="422"/>
      <c r="E623" s="419"/>
      <c r="F623" s="419"/>
      <c r="G623" s="420"/>
      <c r="H623" s="420"/>
      <c r="I623" s="420"/>
      <c r="J623" s="420"/>
      <c r="K623" s="420"/>
      <c r="L623" s="420"/>
      <c r="M623" s="420"/>
      <c r="N623" s="420"/>
      <c r="O623" s="420"/>
      <c r="P623" s="420"/>
      <c r="Q623" s="420"/>
      <c r="R623" s="420"/>
      <c r="S623" s="420"/>
      <c r="W623" s="420"/>
      <c r="X623" s="420"/>
      <c r="Y623" s="420"/>
      <c r="Z623" s="420"/>
      <c r="AA623" s="420"/>
      <c r="AB623" s="420"/>
      <c r="AC623" s="420"/>
      <c r="AD623" s="420"/>
      <c r="AE623" s="420"/>
      <c r="AF623" s="420"/>
      <c r="AG623" s="420"/>
      <c r="AH623" s="420"/>
      <c r="AI623" s="420"/>
      <c r="AJ623" s="420"/>
      <c r="AK623" s="420"/>
      <c r="AL623" s="420"/>
      <c r="AM623" s="420"/>
      <c r="AN623" s="420"/>
      <c r="AO623" s="420"/>
      <c r="AP623" s="420"/>
      <c r="AQ623" s="420"/>
    </row>
    <row r="624" spans="1:43" x14ac:dyDescent="0.2">
      <c r="A624" s="415"/>
      <c r="B624" s="415"/>
      <c r="C624" s="420"/>
      <c r="D624" s="422"/>
      <c r="E624" s="419"/>
      <c r="F624" s="419"/>
      <c r="G624" s="420"/>
      <c r="H624" s="420"/>
      <c r="I624" s="420"/>
      <c r="J624" s="420"/>
      <c r="K624" s="420"/>
      <c r="L624" s="420"/>
      <c r="M624" s="420"/>
      <c r="N624" s="420"/>
      <c r="O624" s="420"/>
      <c r="P624" s="420"/>
      <c r="Q624" s="420"/>
      <c r="R624" s="420"/>
      <c r="S624" s="420"/>
      <c r="W624" s="420"/>
      <c r="X624" s="420"/>
      <c r="Y624" s="420"/>
      <c r="Z624" s="420"/>
      <c r="AA624" s="420"/>
      <c r="AB624" s="420"/>
      <c r="AC624" s="420"/>
      <c r="AD624" s="420"/>
      <c r="AE624" s="420"/>
      <c r="AF624" s="420"/>
      <c r="AG624" s="420"/>
      <c r="AH624" s="420"/>
      <c r="AI624" s="420"/>
      <c r="AJ624" s="420"/>
      <c r="AK624" s="420"/>
      <c r="AL624" s="420"/>
      <c r="AM624" s="420"/>
      <c r="AN624" s="420"/>
      <c r="AO624" s="420"/>
      <c r="AP624" s="420"/>
      <c r="AQ624" s="420"/>
    </row>
    <row r="625" spans="1:43" x14ac:dyDescent="0.2">
      <c r="A625" s="415"/>
      <c r="B625" s="415"/>
      <c r="C625" s="420"/>
      <c r="D625" s="422"/>
      <c r="E625" s="419"/>
      <c r="F625" s="419"/>
      <c r="G625" s="420"/>
      <c r="H625" s="420"/>
      <c r="I625" s="420"/>
      <c r="J625" s="420"/>
      <c r="K625" s="420"/>
      <c r="L625" s="420"/>
      <c r="M625" s="420"/>
      <c r="N625" s="420"/>
      <c r="O625" s="420"/>
      <c r="P625" s="420"/>
      <c r="Q625" s="420"/>
      <c r="R625" s="420"/>
      <c r="S625" s="420"/>
      <c r="W625" s="420"/>
      <c r="X625" s="420"/>
      <c r="Y625" s="420"/>
      <c r="Z625" s="420"/>
      <c r="AA625" s="420"/>
      <c r="AB625" s="420"/>
      <c r="AC625" s="420"/>
      <c r="AD625" s="420"/>
      <c r="AE625" s="420"/>
      <c r="AF625" s="420"/>
      <c r="AG625" s="420"/>
      <c r="AH625" s="420"/>
      <c r="AI625" s="420"/>
      <c r="AJ625" s="420"/>
      <c r="AK625" s="420"/>
      <c r="AL625" s="420"/>
      <c r="AM625" s="420"/>
      <c r="AN625" s="420"/>
      <c r="AO625" s="420"/>
      <c r="AP625" s="420"/>
      <c r="AQ625" s="420"/>
    </row>
    <row r="626" spans="1:43" x14ac:dyDescent="0.2">
      <c r="A626" s="415"/>
      <c r="B626" s="415"/>
      <c r="C626" s="420"/>
      <c r="D626" s="422"/>
      <c r="E626" s="419"/>
      <c r="F626" s="419"/>
      <c r="G626" s="420"/>
      <c r="H626" s="420"/>
      <c r="I626" s="420"/>
      <c r="J626" s="420"/>
      <c r="K626" s="420"/>
      <c r="L626" s="420"/>
      <c r="M626" s="420"/>
      <c r="N626" s="420"/>
      <c r="O626" s="420"/>
      <c r="P626" s="420"/>
      <c r="Q626" s="420"/>
      <c r="R626" s="420"/>
      <c r="S626" s="420"/>
      <c r="W626" s="420"/>
      <c r="X626" s="420"/>
      <c r="Y626" s="420"/>
      <c r="Z626" s="420"/>
      <c r="AA626" s="420"/>
      <c r="AB626" s="420"/>
      <c r="AC626" s="420"/>
      <c r="AD626" s="420"/>
      <c r="AE626" s="420"/>
      <c r="AF626" s="420"/>
      <c r="AG626" s="420"/>
      <c r="AH626" s="420"/>
      <c r="AI626" s="420"/>
      <c r="AJ626" s="420"/>
      <c r="AK626" s="420"/>
      <c r="AL626" s="420"/>
      <c r="AM626" s="420"/>
      <c r="AN626" s="420"/>
      <c r="AO626" s="420"/>
      <c r="AP626" s="420"/>
      <c r="AQ626" s="420"/>
    </row>
    <row r="627" spans="1:43" x14ac:dyDescent="0.2">
      <c r="A627" s="415"/>
      <c r="B627" s="415"/>
      <c r="C627" s="420"/>
      <c r="D627" s="422"/>
      <c r="E627" s="419"/>
      <c r="F627" s="419"/>
      <c r="G627" s="420"/>
      <c r="H627" s="420"/>
      <c r="I627" s="420"/>
      <c r="J627" s="420"/>
      <c r="K627" s="420"/>
      <c r="L627" s="420"/>
      <c r="M627" s="420"/>
      <c r="N627" s="420"/>
      <c r="O627" s="420"/>
      <c r="P627" s="420"/>
      <c r="Q627" s="420"/>
      <c r="R627" s="420"/>
      <c r="S627" s="420"/>
      <c r="W627" s="420"/>
      <c r="X627" s="420"/>
      <c r="Y627" s="420"/>
      <c r="Z627" s="420"/>
      <c r="AA627" s="420"/>
      <c r="AB627" s="420"/>
      <c r="AC627" s="420"/>
      <c r="AD627" s="420"/>
      <c r="AE627" s="420"/>
      <c r="AF627" s="420"/>
      <c r="AG627" s="420"/>
      <c r="AH627" s="420"/>
      <c r="AI627" s="420"/>
      <c r="AJ627" s="420"/>
      <c r="AK627" s="420"/>
      <c r="AL627" s="420"/>
      <c r="AM627" s="420"/>
      <c r="AN627" s="420"/>
      <c r="AO627" s="420"/>
      <c r="AP627" s="420"/>
      <c r="AQ627" s="420"/>
    </row>
    <row r="628" spans="1:43" x14ac:dyDescent="0.2">
      <c r="A628" s="415"/>
      <c r="B628" s="415"/>
      <c r="C628" s="420"/>
      <c r="D628" s="422"/>
      <c r="E628" s="419"/>
      <c r="F628" s="419"/>
      <c r="G628" s="420"/>
      <c r="H628" s="420"/>
      <c r="I628" s="420"/>
      <c r="J628" s="420"/>
      <c r="K628" s="420"/>
      <c r="L628" s="420"/>
      <c r="M628" s="420"/>
      <c r="N628" s="420"/>
      <c r="O628" s="420"/>
      <c r="P628" s="420"/>
      <c r="Q628" s="420"/>
      <c r="R628" s="420"/>
      <c r="S628" s="420"/>
      <c r="W628" s="420"/>
      <c r="X628" s="420"/>
      <c r="Y628" s="420"/>
      <c r="Z628" s="420"/>
      <c r="AA628" s="420"/>
      <c r="AB628" s="420"/>
      <c r="AC628" s="420"/>
      <c r="AD628" s="420"/>
      <c r="AE628" s="420"/>
      <c r="AF628" s="420"/>
      <c r="AG628" s="420"/>
      <c r="AH628" s="420"/>
      <c r="AI628" s="420"/>
      <c r="AJ628" s="420"/>
      <c r="AK628" s="420"/>
      <c r="AL628" s="420"/>
      <c r="AM628" s="420"/>
      <c r="AN628" s="420"/>
      <c r="AO628" s="420"/>
      <c r="AP628" s="420"/>
      <c r="AQ628" s="420"/>
    </row>
    <row r="629" spans="1:43" x14ac:dyDescent="0.2">
      <c r="A629" s="415"/>
      <c r="B629" s="415"/>
      <c r="C629" s="420"/>
      <c r="D629" s="422"/>
      <c r="E629" s="419"/>
      <c r="F629" s="419"/>
      <c r="G629" s="420"/>
      <c r="H629" s="420"/>
      <c r="I629" s="420"/>
      <c r="J629" s="420"/>
      <c r="K629" s="420"/>
      <c r="L629" s="420"/>
      <c r="M629" s="420"/>
      <c r="N629" s="420"/>
      <c r="O629" s="420"/>
      <c r="P629" s="420"/>
      <c r="Q629" s="420"/>
      <c r="R629" s="420"/>
      <c r="S629" s="420"/>
      <c r="W629" s="420"/>
      <c r="X629" s="420"/>
      <c r="Y629" s="420"/>
      <c r="Z629" s="420"/>
      <c r="AA629" s="420"/>
      <c r="AB629" s="420"/>
      <c r="AC629" s="420"/>
      <c r="AD629" s="420"/>
      <c r="AE629" s="420"/>
      <c r="AF629" s="420"/>
      <c r="AG629" s="420"/>
      <c r="AH629" s="420"/>
      <c r="AI629" s="420"/>
      <c r="AJ629" s="420"/>
      <c r="AK629" s="420"/>
      <c r="AL629" s="420"/>
      <c r="AM629" s="420"/>
      <c r="AN629" s="420"/>
      <c r="AO629" s="420"/>
      <c r="AP629" s="420"/>
      <c r="AQ629" s="420"/>
    </row>
    <row r="630" spans="1:43" x14ac:dyDescent="0.2">
      <c r="A630" s="415"/>
      <c r="B630" s="415"/>
      <c r="C630" s="420"/>
      <c r="D630" s="422"/>
      <c r="E630" s="419"/>
      <c r="F630" s="419"/>
      <c r="G630" s="420"/>
      <c r="H630" s="420"/>
      <c r="I630" s="420"/>
      <c r="J630" s="420"/>
      <c r="K630" s="420"/>
      <c r="L630" s="420"/>
      <c r="M630" s="420"/>
      <c r="N630" s="420"/>
      <c r="O630" s="420"/>
      <c r="P630" s="420"/>
      <c r="Q630" s="420"/>
      <c r="R630" s="420"/>
      <c r="S630" s="420"/>
      <c r="W630" s="420"/>
      <c r="X630" s="420"/>
      <c r="Y630" s="420"/>
      <c r="Z630" s="420"/>
      <c r="AA630" s="420"/>
      <c r="AB630" s="420"/>
      <c r="AC630" s="420"/>
      <c r="AD630" s="420"/>
      <c r="AE630" s="420"/>
      <c r="AF630" s="420"/>
      <c r="AG630" s="420"/>
      <c r="AH630" s="420"/>
      <c r="AI630" s="420"/>
      <c r="AJ630" s="420"/>
      <c r="AK630" s="420"/>
      <c r="AL630" s="420"/>
      <c r="AM630" s="420"/>
      <c r="AN630" s="420"/>
      <c r="AO630" s="420"/>
      <c r="AP630" s="420"/>
      <c r="AQ630" s="420"/>
    </row>
    <row r="631" spans="1:43" x14ac:dyDescent="0.2">
      <c r="A631" s="415"/>
      <c r="B631" s="415"/>
      <c r="C631" s="420"/>
      <c r="D631" s="422"/>
      <c r="E631" s="419"/>
      <c r="F631" s="419"/>
      <c r="G631" s="420"/>
      <c r="H631" s="420"/>
      <c r="I631" s="420"/>
      <c r="J631" s="420"/>
      <c r="K631" s="420"/>
      <c r="L631" s="420"/>
      <c r="M631" s="420"/>
      <c r="N631" s="420"/>
      <c r="O631" s="420"/>
      <c r="P631" s="420"/>
      <c r="Q631" s="420"/>
      <c r="R631" s="420"/>
      <c r="S631" s="420"/>
      <c r="W631" s="420"/>
      <c r="X631" s="420"/>
      <c r="Y631" s="420"/>
      <c r="Z631" s="420"/>
      <c r="AA631" s="420"/>
      <c r="AB631" s="420"/>
      <c r="AC631" s="420"/>
      <c r="AD631" s="420"/>
      <c r="AE631" s="420"/>
      <c r="AF631" s="420"/>
      <c r="AG631" s="420"/>
      <c r="AH631" s="420"/>
      <c r="AI631" s="420"/>
      <c r="AJ631" s="420"/>
      <c r="AK631" s="420"/>
      <c r="AL631" s="420"/>
      <c r="AM631" s="420"/>
      <c r="AN631" s="420"/>
      <c r="AO631" s="420"/>
      <c r="AP631" s="420"/>
      <c r="AQ631" s="420"/>
    </row>
    <row r="632" spans="1:43" x14ac:dyDescent="0.2">
      <c r="A632" s="415"/>
      <c r="B632" s="415"/>
      <c r="C632" s="420"/>
      <c r="D632" s="422"/>
      <c r="E632" s="419"/>
      <c r="F632" s="419"/>
      <c r="G632" s="420"/>
      <c r="H632" s="420"/>
      <c r="I632" s="420"/>
      <c r="J632" s="420"/>
      <c r="K632" s="420"/>
      <c r="L632" s="420"/>
      <c r="M632" s="420"/>
      <c r="N632" s="420"/>
      <c r="O632" s="420"/>
      <c r="P632" s="420"/>
      <c r="Q632" s="420"/>
      <c r="R632" s="420"/>
      <c r="S632" s="420"/>
      <c r="W632" s="420"/>
      <c r="X632" s="420"/>
      <c r="Y632" s="420"/>
      <c r="Z632" s="420"/>
      <c r="AA632" s="420"/>
      <c r="AB632" s="420"/>
      <c r="AC632" s="420"/>
      <c r="AD632" s="420"/>
      <c r="AE632" s="420"/>
      <c r="AF632" s="420"/>
      <c r="AG632" s="420"/>
      <c r="AH632" s="420"/>
      <c r="AI632" s="420"/>
      <c r="AJ632" s="420"/>
      <c r="AK632" s="420"/>
      <c r="AL632" s="420"/>
      <c r="AM632" s="420"/>
      <c r="AN632" s="420"/>
      <c r="AO632" s="420"/>
      <c r="AP632" s="420"/>
      <c r="AQ632" s="420"/>
    </row>
    <row r="633" spans="1:43" x14ac:dyDescent="0.2">
      <c r="A633" s="415"/>
      <c r="B633" s="415"/>
      <c r="C633" s="420"/>
      <c r="D633" s="422"/>
      <c r="E633" s="419"/>
      <c r="F633" s="419"/>
      <c r="G633" s="420"/>
      <c r="H633" s="420"/>
      <c r="I633" s="420"/>
      <c r="J633" s="420"/>
      <c r="K633" s="420"/>
      <c r="L633" s="420"/>
      <c r="M633" s="420"/>
      <c r="N633" s="420"/>
      <c r="O633" s="420"/>
      <c r="P633" s="420"/>
      <c r="Q633" s="420"/>
      <c r="R633" s="420"/>
      <c r="S633" s="420"/>
      <c r="W633" s="420"/>
      <c r="X633" s="420"/>
      <c r="Y633" s="420"/>
      <c r="Z633" s="420"/>
      <c r="AA633" s="420"/>
      <c r="AB633" s="420"/>
      <c r="AC633" s="420"/>
      <c r="AD633" s="420"/>
      <c r="AE633" s="420"/>
      <c r="AF633" s="420"/>
      <c r="AG633" s="420"/>
      <c r="AH633" s="420"/>
      <c r="AI633" s="420"/>
      <c r="AJ633" s="420"/>
      <c r="AK633" s="420"/>
      <c r="AL633" s="420"/>
      <c r="AM633" s="420"/>
      <c r="AN633" s="420"/>
      <c r="AO633" s="420"/>
      <c r="AP633" s="420"/>
      <c r="AQ633" s="420"/>
    </row>
    <row r="634" spans="1:43" x14ac:dyDescent="0.2">
      <c r="A634" s="415"/>
      <c r="B634" s="415"/>
      <c r="C634" s="420"/>
      <c r="D634" s="422"/>
      <c r="E634" s="419"/>
      <c r="F634" s="419"/>
      <c r="G634" s="420"/>
      <c r="H634" s="420"/>
      <c r="I634" s="420"/>
      <c r="J634" s="420"/>
      <c r="K634" s="420"/>
      <c r="L634" s="420"/>
      <c r="M634" s="420"/>
      <c r="N634" s="420"/>
      <c r="O634" s="420"/>
      <c r="P634" s="420"/>
      <c r="Q634" s="420"/>
      <c r="R634" s="420"/>
      <c r="S634" s="420"/>
      <c r="W634" s="420"/>
      <c r="X634" s="420"/>
      <c r="Y634" s="420"/>
      <c r="Z634" s="420"/>
      <c r="AA634" s="420"/>
      <c r="AB634" s="420"/>
      <c r="AC634" s="420"/>
      <c r="AD634" s="420"/>
      <c r="AE634" s="420"/>
      <c r="AF634" s="420"/>
      <c r="AG634" s="420"/>
      <c r="AH634" s="420"/>
      <c r="AI634" s="420"/>
      <c r="AJ634" s="420"/>
      <c r="AK634" s="420"/>
      <c r="AL634" s="420"/>
      <c r="AM634" s="420"/>
      <c r="AN634" s="420"/>
      <c r="AO634" s="420"/>
      <c r="AP634" s="420"/>
      <c r="AQ634" s="420"/>
    </row>
    <row r="635" spans="1:43" x14ac:dyDescent="0.2">
      <c r="A635" s="415"/>
      <c r="B635" s="415"/>
      <c r="C635" s="420"/>
      <c r="D635" s="422"/>
      <c r="E635" s="419"/>
      <c r="F635" s="419"/>
      <c r="G635" s="420"/>
      <c r="H635" s="420"/>
      <c r="I635" s="420"/>
      <c r="J635" s="420"/>
      <c r="K635" s="420"/>
      <c r="L635" s="420"/>
      <c r="M635" s="420"/>
      <c r="N635" s="420"/>
      <c r="O635" s="420"/>
      <c r="P635" s="420"/>
      <c r="Q635" s="420"/>
      <c r="R635" s="420"/>
      <c r="S635" s="420"/>
      <c r="W635" s="420"/>
      <c r="X635" s="420"/>
      <c r="Y635" s="420"/>
      <c r="Z635" s="420"/>
      <c r="AA635" s="420"/>
      <c r="AB635" s="420"/>
      <c r="AC635" s="420"/>
      <c r="AD635" s="420"/>
      <c r="AE635" s="420"/>
      <c r="AF635" s="420"/>
      <c r="AG635" s="420"/>
      <c r="AH635" s="420"/>
      <c r="AI635" s="420"/>
      <c r="AJ635" s="420"/>
      <c r="AK635" s="420"/>
      <c r="AL635" s="420"/>
      <c r="AM635" s="420"/>
      <c r="AN635" s="420"/>
      <c r="AO635" s="420"/>
      <c r="AP635" s="420"/>
      <c r="AQ635" s="420"/>
    </row>
    <row r="636" spans="1:43" x14ac:dyDescent="0.2">
      <c r="A636" s="415"/>
      <c r="B636" s="415"/>
      <c r="C636" s="420"/>
      <c r="D636" s="422"/>
      <c r="E636" s="419"/>
      <c r="F636" s="419"/>
      <c r="G636" s="420"/>
      <c r="H636" s="420"/>
      <c r="I636" s="420"/>
      <c r="J636" s="420"/>
      <c r="K636" s="420"/>
      <c r="L636" s="420"/>
      <c r="M636" s="420"/>
      <c r="N636" s="420"/>
      <c r="O636" s="420"/>
      <c r="P636" s="420"/>
      <c r="Q636" s="420"/>
      <c r="R636" s="420"/>
      <c r="S636" s="420"/>
      <c r="W636" s="420"/>
      <c r="X636" s="420"/>
      <c r="Y636" s="420"/>
      <c r="Z636" s="420"/>
      <c r="AA636" s="420"/>
      <c r="AB636" s="420"/>
      <c r="AC636" s="420"/>
      <c r="AD636" s="420"/>
      <c r="AE636" s="420"/>
      <c r="AF636" s="420"/>
      <c r="AG636" s="420"/>
      <c r="AH636" s="420"/>
      <c r="AI636" s="420"/>
      <c r="AJ636" s="420"/>
      <c r="AK636" s="420"/>
      <c r="AL636" s="420"/>
      <c r="AM636" s="420"/>
      <c r="AN636" s="420"/>
      <c r="AO636" s="420"/>
      <c r="AP636" s="420"/>
      <c r="AQ636" s="420"/>
    </row>
    <row r="637" spans="1:43" x14ac:dyDescent="0.2">
      <c r="A637" s="415"/>
      <c r="B637" s="415"/>
      <c r="C637" s="420"/>
      <c r="D637" s="422"/>
      <c r="E637" s="419"/>
      <c r="F637" s="419"/>
      <c r="G637" s="420"/>
      <c r="H637" s="420"/>
      <c r="I637" s="420"/>
      <c r="J637" s="420"/>
      <c r="K637" s="420"/>
      <c r="L637" s="420"/>
      <c r="M637" s="420"/>
      <c r="N637" s="420"/>
      <c r="O637" s="420"/>
      <c r="P637" s="420"/>
      <c r="Q637" s="420"/>
      <c r="R637" s="420"/>
      <c r="S637" s="420"/>
      <c r="W637" s="420"/>
      <c r="X637" s="420"/>
      <c r="Y637" s="420"/>
      <c r="Z637" s="420"/>
      <c r="AA637" s="420"/>
      <c r="AB637" s="420"/>
      <c r="AC637" s="420"/>
      <c r="AD637" s="420"/>
      <c r="AE637" s="420"/>
      <c r="AF637" s="420"/>
      <c r="AG637" s="420"/>
      <c r="AH637" s="420"/>
      <c r="AI637" s="420"/>
      <c r="AJ637" s="420"/>
      <c r="AK637" s="420"/>
      <c r="AL637" s="420"/>
      <c r="AM637" s="420"/>
      <c r="AN637" s="420"/>
      <c r="AO637" s="420"/>
      <c r="AP637" s="420"/>
      <c r="AQ637" s="420"/>
    </row>
    <row r="638" spans="1:43" x14ac:dyDescent="0.2">
      <c r="A638" s="415"/>
      <c r="B638" s="415"/>
      <c r="C638" s="420"/>
      <c r="D638" s="422"/>
      <c r="E638" s="419"/>
      <c r="F638" s="419"/>
      <c r="G638" s="420"/>
      <c r="H638" s="420"/>
      <c r="I638" s="420"/>
      <c r="J638" s="420"/>
      <c r="K638" s="420"/>
      <c r="L638" s="420"/>
      <c r="M638" s="420"/>
      <c r="N638" s="420"/>
      <c r="O638" s="420"/>
      <c r="P638" s="420"/>
      <c r="Q638" s="420"/>
      <c r="R638" s="420"/>
      <c r="S638" s="420"/>
      <c r="W638" s="420"/>
      <c r="X638" s="420"/>
      <c r="Y638" s="420"/>
      <c r="Z638" s="420"/>
      <c r="AA638" s="420"/>
      <c r="AB638" s="420"/>
      <c r="AC638" s="420"/>
      <c r="AD638" s="420"/>
      <c r="AE638" s="420"/>
      <c r="AF638" s="420"/>
      <c r="AG638" s="420"/>
      <c r="AH638" s="420"/>
      <c r="AI638" s="420"/>
      <c r="AJ638" s="420"/>
      <c r="AK638" s="420"/>
      <c r="AL638" s="420"/>
      <c r="AM638" s="420"/>
      <c r="AN638" s="420"/>
      <c r="AO638" s="420"/>
      <c r="AP638" s="420"/>
      <c r="AQ638" s="420"/>
    </row>
    <row r="639" spans="1:43" x14ac:dyDescent="0.2">
      <c r="A639" s="415"/>
      <c r="B639" s="415"/>
      <c r="C639" s="420"/>
      <c r="D639" s="422"/>
      <c r="E639" s="419"/>
      <c r="F639" s="419"/>
      <c r="G639" s="420"/>
      <c r="H639" s="420"/>
      <c r="I639" s="420"/>
      <c r="J639" s="420"/>
      <c r="K639" s="420"/>
      <c r="L639" s="420"/>
      <c r="M639" s="420"/>
      <c r="N639" s="420"/>
      <c r="O639" s="420"/>
      <c r="P639" s="420"/>
      <c r="Q639" s="420"/>
      <c r="R639" s="420"/>
      <c r="S639" s="420"/>
      <c r="W639" s="420"/>
      <c r="X639" s="420"/>
      <c r="Y639" s="420"/>
      <c r="Z639" s="420"/>
      <c r="AA639" s="420"/>
      <c r="AB639" s="420"/>
      <c r="AC639" s="420"/>
      <c r="AD639" s="420"/>
      <c r="AE639" s="420"/>
      <c r="AF639" s="420"/>
      <c r="AG639" s="420"/>
      <c r="AH639" s="420"/>
      <c r="AI639" s="420"/>
      <c r="AJ639" s="420"/>
      <c r="AK639" s="420"/>
      <c r="AL639" s="420"/>
      <c r="AM639" s="420"/>
      <c r="AN639" s="420"/>
      <c r="AO639" s="420"/>
      <c r="AP639" s="420"/>
      <c r="AQ639" s="420"/>
    </row>
    <row r="640" spans="1:43" x14ac:dyDescent="0.2">
      <c r="A640" s="415"/>
      <c r="B640" s="415"/>
      <c r="C640" s="420"/>
      <c r="D640" s="422"/>
      <c r="E640" s="419"/>
      <c r="F640" s="419"/>
      <c r="G640" s="420"/>
      <c r="H640" s="420"/>
      <c r="I640" s="420"/>
      <c r="J640" s="420"/>
      <c r="K640" s="420"/>
      <c r="L640" s="420"/>
      <c r="M640" s="420"/>
      <c r="N640" s="420"/>
      <c r="O640" s="420"/>
      <c r="P640" s="420"/>
      <c r="Q640" s="420"/>
      <c r="R640" s="420"/>
      <c r="S640" s="420"/>
      <c r="W640" s="420"/>
      <c r="X640" s="420"/>
      <c r="Y640" s="420"/>
      <c r="Z640" s="420"/>
      <c r="AA640" s="420"/>
      <c r="AB640" s="420"/>
      <c r="AC640" s="420"/>
      <c r="AD640" s="420"/>
      <c r="AE640" s="420"/>
      <c r="AF640" s="420"/>
      <c r="AG640" s="420"/>
      <c r="AH640" s="420"/>
      <c r="AI640" s="420"/>
      <c r="AJ640" s="420"/>
      <c r="AK640" s="420"/>
      <c r="AL640" s="420"/>
      <c r="AM640" s="420"/>
      <c r="AN640" s="420"/>
      <c r="AO640" s="420"/>
      <c r="AP640" s="420"/>
      <c r="AQ640" s="420"/>
    </row>
    <row r="641" spans="1:43" x14ac:dyDescent="0.2">
      <c r="A641" s="415"/>
      <c r="B641" s="415"/>
      <c r="C641" s="420"/>
      <c r="D641" s="422"/>
      <c r="E641" s="419"/>
      <c r="F641" s="419"/>
      <c r="G641" s="420"/>
      <c r="H641" s="420"/>
      <c r="I641" s="420"/>
      <c r="J641" s="420"/>
      <c r="K641" s="420"/>
      <c r="L641" s="420"/>
      <c r="M641" s="420"/>
      <c r="N641" s="420"/>
      <c r="O641" s="420"/>
      <c r="P641" s="420"/>
      <c r="Q641" s="420"/>
      <c r="R641" s="420"/>
      <c r="S641" s="420"/>
      <c r="W641" s="420"/>
      <c r="X641" s="420"/>
      <c r="Y641" s="420"/>
      <c r="Z641" s="420"/>
      <c r="AA641" s="420"/>
      <c r="AB641" s="420"/>
      <c r="AC641" s="420"/>
      <c r="AD641" s="420"/>
      <c r="AE641" s="420"/>
      <c r="AF641" s="420"/>
      <c r="AG641" s="420"/>
      <c r="AH641" s="420"/>
      <c r="AI641" s="420"/>
      <c r="AJ641" s="420"/>
      <c r="AK641" s="420"/>
      <c r="AL641" s="420"/>
      <c r="AM641" s="420"/>
      <c r="AN641" s="420"/>
      <c r="AO641" s="420"/>
      <c r="AP641" s="420"/>
      <c r="AQ641" s="420"/>
    </row>
    <row r="642" spans="1:43" x14ac:dyDescent="0.2">
      <c r="A642" s="415"/>
      <c r="B642" s="415"/>
      <c r="C642" s="420"/>
      <c r="D642" s="422"/>
      <c r="E642" s="419"/>
      <c r="F642" s="419"/>
      <c r="G642" s="420"/>
      <c r="H642" s="420"/>
      <c r="I642" s="420"/>
      <c r="J642" s="420"/>
      <c r="K642" s="420"/>
      <c r="L642" s="420"/>
      <c r="M642" s="420"/>
      <c r="N642" s="420"/>
      <c r="O642" s="420"/>
      <c r="P642" s="420"/>
      <c r="Q642" s="420"/>
      <c r="R642" s="420"/>
      <c r="S642" s="420"/>
      <c r="W642" s="420"/>
      <c r="X642" s="420"/>
      <c r="Y642" s="420"/>
      <c r="Z642" s="420"/>
      <c r="AA642" s="420"/>
      <c r="AB642" s="420"/>
      <c r="AC642" s="420"/>
      <c r="AD642" s="420"/>
      <c r="AE642" s="420"/>
      <c r="AF642" s="420"/>
      <c r="AG642" s="420"/>
      <c r="AH642" s="420"/>
      <c r="AI642" s="420"/>
      <c r="AJ642" s="420"/>
      <c r="AK642" s="420"/>
      <c r="AL642" s="420"/>
      <c r="AM642" s="420"/>
      <c r="AN642" s="420"/>
      <c r="AO642" s="420"/>
      <c r="AP642" s="420"/>
      <c r="AQ642" s="420"/>
    </row>
    <row r="643" spans="1:43" x14ac:dyDescent="0.2">
      <c r="A643" s="415"/>
      <c r="B643" s="415"/>
      <c r="C643" s="420"/>
      <c r="D643" s="422"/>
      <c r="E643" s="419"/>
      <c r="F643" s="419"/>
      <c r="G643" s="420"/>
      <c r="H643" s="420"/>
      <c r="I643" s="420"/>
      <c r="J643" s="420"/>
      <c r="K643" s="420"/>
      <c r="L643" s="420"/>
      <c r="M643" s="420"/>
      <c r="N643" s="420"/>
      <c r="O643" s="420"/>
      <c r="P643" s="420"/>
      <c r="Q643" s="420"/>
      <c r="R643" s="420"/>
      <c r="S643" s="420"/>
      <c r="W643" s="420"/>
      <c r="X643" s="420"/>
      <c r="Y643" s="420"/>
      <c r="Z643" s="420"/>
      <c r="AA643" s="420"/>
      <c r="AB643" s="420"/>
      <c r="AC643" s="420"/>
      <c r="AD643" s="420"/>
      <c r="AE643" s="420"/>
      <c r="AF643" s="420"/>
      <c r="AG643" s="420"/>
      <c r="AH643" s="420"/>
      <c r="AI643" s="420"/>
      <c r="AJ643" s="420"/>
      <c r="AK643" s="420"/>
      <c r="AL643" s="420"/>
      <c r="AM643" s="420"/>
      <c r="AN643" s="420"/>
      <c r="AO643" s="420"/>
      <c r="AP643" s="420"/>
      <c r="AQ643" s="420"/>
    </row>
    <row r="644" spans="1:43" x14ac:dyDescent="0.2">
      <c r="A644" s="415"/>
      <c r="B644" s="415"/>
      <c r="C644" s="420"/>
      <c r="D644" s="422"/>
      <c r="E644" s="419"/>
      <c r="F644" s="419"/>
      <c r="G644" s="420"/>
      <c r="H644" s="420"/>
      <c r="I644" s="420"/>
      <c r="J644" s="420"/>
      <c r="K644" s="420"/>
      <c r="L644" s="420"/>
      <c r="M644" s="420"/>
      <c r="N644" s="420"/>
      <c r="O644" s="420"/>
      <c r="P644" s="420"/>
      <c r="Q644" s="420"/>
      <c r="R644" s="420"/>
      <c r="S644" s="420"/>
      <c r="W644" s="420"/>
      <c r="X644" s="420"/>
      <c r="Y644" s="420"/>
      <c r="Z644" s="420"/>
      <c r="AA644" s="420"/>
      <c r="AB644" s="420"/>
      <c r="AC644" s="420"/>
      <c r="AD644" s="420"/>
      <c r="AE644" s="420"/>
      <c r="AF644" s="420"/>
      <c r="AG644" s="420"/>
      <c r="AH644" s="420"/>
      <c r="AI644" s="420"/>
      <c r="AJ644" s="420"/>
      <c r="AK644" s="420"/>
      <c r="AL644" s="420"/>
      <c r="AM644" s="420"/>
      <c r="AN644" s="420"/>
      <c r="AO644" s="420"/>
      <c r="AP644" s="420"/>
      <c r="AQ644" s="420"/>
    </row>
    <row r="645" spans="1:43" x14ac:dyDescent="0.2">
      <c r="A645" s="415"/>
      <c r="B645" s="415"/>
      <c r="C645" s="420"/>
      <c r="D645" s="422"/>
      <c r="E645" s="419"/>
      <c r="F645" s="419"/>
      <c r="G645" s="420"/>
      <c r="H645" s="420"/>
      <c r="I645" s="420"/>
      <c r="J645" s="420"/>
      <c r="K645" s="420"/>
      <c r="L645" s="420"/>
      <c r="M645" s="420"/>
      <c r="N645" s="420"/>
      <c r="O645" s="420"/>
      <c r="P645" s="420"/>
      <c r="Q645" s="420"/>
      <c r="R645" s="420"/>
      <c r="S645" s="420"/>
      <c r="W645" s="420"/>
      <c r="X645" s="420"/>
      <c r="Y645" s="420"/>
      <c r="Z645" s="420"/>
      <c r="AA645" s="420"/>
      <c r="AB645" s="420"/>
      <c r="AC645" s="420"/>
      <c r="AD645" s="420"/>
      <c r="AE645" s="420"/>
      <c r="AF645" s="420"/>
      <c r="AG645" s="420"/>
      <c r="AH645" s="420"/>
      <c r="AI645" s="420"/>
      <c r="AJ645" s="420"/>
      <c r="AK645" s="420"/>
      <c r="AL645" s="420"/>
      <c r="AM645" s="420"/>
      <c r="AN645" s="420"/>
      <c r="AO645" s="420"/>
      <c r="AP645" s="420"/>
      <c r="AQ645" s="420"/>
    </row>
    <row r="646" spans="1:43" x14ac:dyDescent="0.2">
      <c r="A646" s="415"/>
      <c r="B646" s="415"/>
      <c r="C646" s="420"/>
      <c r="D646" s="422"/>
      <c r="E646" s="419"/>
      <c r="F646" s="419"/>
      <c r="G646" s="420"/>
      <c r="H646" s="420"/>
      <c r="I646" s="420"/>
      <c r="J646" s="420"/>
      <c r="K646" s="420"/>
      <c r="L646" s="420"/>
      <c r="M646" s="420"/>
      <c r="N646" s="420"/>
      <c r="O646" s="420"/>
      <c r="P646" s="420"/>
      <c r="Q646" s="420"/>
      <c r="R646" s="420"/>
      <c r="S646" s="420"/>
      <c r="W646" s="420"/>
      <c r="X646" s="420"/>
      <c r="Y646" s="420"/>
      <c r="Z646" s="420"/>
      <c r="AA646" s="420"/>
      <c r="AB646" s="420"/>
      <c r="AC646" s="420"/>
      <c r="AD646" s="420"/>
      <c r="AE646" s="420"/>
      <c r="AF646" s="420"/>
      <c r="AG646" s="420"/>
      <c r="AH646" s="420"/>
      <c r="AI646" s="420"/>
      <c r="AJ646" s="420"/>
      <c r="AK646" s="420"/>
      <c r="AL646" s="420"/>
      <c r="AM646" s="420"/>
      <c r="AN646" s="420"/>
      <c r="AO646" s="420"/>
      <c r="AP646" s="420"/>
      <c r="AQ646" s="420"/>
    </row>
    <row r="647" spans="1:43" x14ac:dyDescent="0.2">
      <c r="A647" s="415"/>
      <c r="B647" s="415"/>
      <c r="C647" s="420"/>
      <c r="D647" s="422"/>
      <c r="E647" s="419"/>
      <c r="F647" s="419"/>
      <c r="G647" s="420"/>
      <c r="H647" s="420"/>
      <c r="I647" s="420"/>
      <c r="J647" s="420"/>
      <c r="K647" s="420"/>
      <c r="L647" s="420"/>
      <c r="M647" s="420"/>
      <c r="N647" s="420"/>
      <c r="O647" s="420"/>
      <c r="P647" s="420"/>
      <c r="Q647" s="420"/>
      <c r="R647" s="420"/>
      <c r="S647" s="420"/>
      <c r="W647" s="420"/>
      <c r="X647" s="420"/>
      <c r="Y647" s="420"/>
      <c r="Z647" s="420"/>
      <c r="AA647" s="420"/>
      <c r="AB647" s="420"/>
      <c r="AC647" s="420"/>
      <c r="AD647" s="420"/>
      <c r="AE647" s="420"/>
      <c r="AF647" s="420"/>
      <c r="AG647" s="420"/>
      <c r="AH647" s="420"/>
      <c r="AI647" s="420"/>
      <c r="AJ647" s="420"/>
      <c r="AK647" s="420"/>
      <c r="AL647" s="420"/>
      <c r="AM647" s="420"/>
      <c r="AN647" s="420"/>
      <c r="AO647" s="420"/>
      <c r="AP647" s="420"/>
      <c r="AQ647" s="420"/>
    </row>
    <row r="648" spans="1:43" x14ac:dyDescent="0.2">
      <c r="A648" s="415"/>
      <c r="B648" s="415"/>
      <c r="C648" s="420"/>
      <c r="D648" s="422"/>
      <c r="E648" s="419"/>
      <c r="F648" s="419"/>
      <c r="G648" s="420"/>
      <c r="H648" s="420"/>
      <c r="I648" s="420"/>
      <c r="J648" s="420"/>
      <c r="K648" s="420"/>
      <c r="L648" s="420"/>
      <c r="M648" s="420"/>
      <c r="N648" s="420"/>
      <c r="O648" s="420"/>
      <c r="P648" s="420"/>
      <c r="Q648" s="420"/>
      <c r="R648" s="420"/>
      <c r="S648" s="420"/>
      <c r="W648" s="420"/>
      <c r="X648" s="420"/>
      <c r="Y648" s="420"/>
      <c r="Z648" s="420"/>
      <c r="AA648" s="420"/>
      <c r="AB648" s="420"/>
      <c r="AC648" s="420"/>
      <c r="AD648" s="420"/>
      <c r="AE648" s="420"/>
      <c r="AF648" s="420"/>
      <c r="AG648" s="420"/>
      <c r="AH648" s="420"/>
      <c r="AI648" s="420"/>
      <c r="AJ648" s="420"/>
      <c r="AK648" s="420"/>
      <c r="AL648" s="420"/>
      <c r="AM648" s="420"/>
      <c r="AN648" s="420"/>
      <c r="AO648" s="420"/>
      <c r="AP648" s="420"/>
      <c r="AQ648" s="420"/>
    </row>
    <row r="649" spans="1:43" x14ac:dyDescent="0.2">
      <c r="A649" s="415"/>
      <c r="B649" s="415"/>
      <c r="C649" s="420"/>
      <c r="D649" s="422"/>
      <c r="E649" s="419"/>
      <c r="F649" s="419"/>
      <c r="G649" s="420"/>
      <c r="H649" s="420"/>
      <c r="I649" s="420"/>
      <c r="J649" s="420"/>
      <c r="K649" s="420"/>
      <c r="L649" s="420"/>
      <c r="M649" s="420"/>
      <c r="N649" s="420"/>
      <c r="O649" s="420"/>
      <c r="P649" s="420"/>
      <c r="Q649" s="420"/>
      <c r="R649" s="420"/>
      <c r="S649" s="420"/>
      <c r="W649" s="420"/>
      <c r="X649" s="420"/>
      <c r="Y649" s="420"/>
      <c r="Z649" s="420"/>
      <c r="AA649" s="420"/>
      <c r="AB649" s="420"/>
      <c r="AC649" s="420"/>
      <c r="AD649" s="420"/>
      <c r="AE649" s="420"/>
      <c r="AF649" s="420"/>
      <c r="AG649" s="420"/>
      <c r="AH649" s="420"/>
      <c r="AI649" s="420"/>
      <c r="AJ649" s="420"/>
      <c r="AK649" s="420"/>
      <c r="AL649" s="420"/>
      <c r="AM649" s="420"/>
      <c r="AN649" s="420"/>
      <c r="AO649" s="420"/>
      <c r="AP649" s="420"/>
      <c r="AQ649" s="420"/>
    </row>
    <row r="650" spans="1:43" x14ac:dyDescent="0.2">
      <c r="A650" s="415"/>
      <c r="B650" s="415"/>
      <c r="C650" s="420"/>
      <c r="D650" s="422"/>
      <c r="E650" s="419"/>
      <c r="F650" s="419"/>
      <c r="G650" s="420"/>
      <c r="H650" s="420"/>
      <c r="I650" s="420"/>
      <c r="J650" s="420"/>
      <c r="K650" s="420"/>
      <c r="L650" s="420"/>
      <c r="M650" s="420"/>
      <c r="N650" s="420"/>
      <c r="O650" s="420"/>
      <c r="P650" s="420"/>
      <c r="Q650" s="420"/>
      <c r="R650" s="420"/>
      <c r="S650" s="420"/>
      <c r="W650" s="420"/>
      <c r="X650" s="420"/>
      <c r="Y650" s="420"/>
      <c r="Z650" s="420"/>
      <c r="AA650" s="420"/>
      <c r="AB650" s="420"/>
      <c r="AC650" s="420"/>
      <c r="AD650" s="420"/>
      <c r="AE650" s="420"/>
      <c r="AF650" s="420"/>
      <c r="AG650" s="420"/>
      <c r="AH650" s="420"/>
      <c r="AI650" s="420"/>
      <c r="AJ650" s="420"/>
      <c r="AK650" s="420"/>
      <c r="AL650" s="420"/>
      <c r="AM650" s="420"/>
      <c r="AN650" s="420"/>
      <c r="AO650" s="420"/>
      <c r="AP650" s="420"/>
      <c r="AQ650" s="420"/>
    </row>
    <row r="651" spans="1:43" x14ac:dyDescent="0.2">
      <c r="A651" s="415"/>
      <c r="B651" s="415"/>
      <c r="C651" s="420"/>
      <c r="D651" s="422"/>
      <c r="E651" s="419"/>
      <c r="F651" s="419"/>
      <c r="G651" s="420"/>
      <c r="H651" s="420"/>
      <c r="I651" s="420"/>
      <c r="J651" s="420"/>
      <c r="K651" s="420"/>
      <c r="L651" s="420"/>
      <c r="M651" s="420"/>
      <c r="N651" s="420"/>
      <c r="O651" s="420"/>
      <c r="P651" s="420"/>
      <c r="Q651" s="420"/>
      <c r="R651" s="420"/>
      <c r="S651" s="420"/>
      <c r="W651" s="420"/>
      <c r="X651" s="420"/>
      <c r="Y651" s="420"/>
      <c r="Z651" s="420"/>
      <c r="AA651" s="420"/>
      <c r="AB651" s="420"/>
      <c r="AC651" s="420"/>
      <c r="AD651" s="420"/>
      <c r="AE651" s="420"/>
      <c r="AF651" s="420"/>
      <c r="AG651" s="420"/>
      <c r="AH651" s="420"/>
      <c r="AI651" s="420"/>
      <c r="AJ651" s="420"/>
      <c r="AK651" s="420"/>
      <c r="AL651" s="420"/>
      <c r="AM651" s="420"/>
      <c r="AN651" s="420"/>
      <c r="AO651" s="420"/>
      <c r="AP651" s="420"/>
      <c r="AQ651" s="420"/>
    </row>
    <row r="652" spans="1:43" x14ac:dyDescent="0.2">
      <c r="A652" s="415"/>
      <c r="B652" s="415"/>
      <c r="C652" s="420"/>
      <c r="D652" s="422"/>
      <c r="E652" s="419"/>
      <c r="F652" s="419"/>
      <c r="G652" s="420"/>
      <c r="H652" s="420"/>
      <c r="I652" s="420"/>
      <c r="J652" s="420"/>
      <c r="K652" s="420"/>
      <c r="L652" s="420"/>
      <c r="M652" s="420"/>
      <c r="N652" s="420"/>
      <c r="O652" s="420"/>
      <c r="P652" s="420"/>
      <c r="Q652" s="420"/>
      <c r="R652" s="420"/>
      <c r="S652" s="420"/>
      <c r="W652" s="420"/>
      <c r="X652" s="420"/>
      <c r="Y652" s="420"/>
      <c r="Z652" s="420"/>
      <c r="AA652" s="420"/>
      <c r="AB652" s="420"/>
      <c r="AC652" s="420"/>
      <c r="AD652" s="420"/>
      <c r="AE652" s="420"/>
      <c r="AF652" s="420"/>
      <c r="AG652" s="420"/>
      <c r="AH652" s="420"/>
      <c r="AI652" s="420"/>
      <c r="AJ652" s="420"/>
      <c r="AK652" s="420"/>
      <c r="AL652" s="420"/>
      <c r="AM652" s="420"/>
      <c r="AN652" s="420"/>
      <c r="AO652" s="420"/>
      <c r="AP652" s="420"/>
      <c r="AQ652" s="420"/>
    </row>
    <row r="653" spans="1:43" x14ac:dyDescent="0.2">
      <c r="A653" s="415"/>
      <c r="B653" s="415"/>
      <c r="C653" s="420"/>
      <c r="D653" s="422"/>
      <c r="E653" s="419"/>
      <c r="F653" s="419"/>
      <c r="G653" s="420"/>
      <c r="H653" s="420"/>
      <c r="I653" s="420"/>
      <c r="J653" s="420"/>
      <c r="K653" s="420"/>
      <c r="L653" s="420"/>
      <c r="M653" s="420"/>
      <c r="N653" s="420"/>
      <c r="O653" s="420"/>
      <c r="P653" s="420"/>
      <c r="Q653" s="420"/>
      <c r="R653" s="420"/>
      <c r="S653" s="420"/>
      <c r="W653" s="420"/>
      <c r="X653" s="420"/>
      <c r="Y653" s="420"/>
      <c r="Z653" s="420"/>
      <c r="AA653" s="420"/>
      <c r="AB653" s="420"/>
      <c r="AC653" s="420"/>
      <c r="AD653" s="420"/>
      <c r="AE653" s="420"/>
      <c r="AF653" s="420"/>
      <c r="AG653" s="420"/>
      <c r="AH653" s="420"/>
      <c r="AI653" s="420"/>
      <c r="AJ653" s="420"/>
      <c r="AK653" s="420"/>
      <c r="AL653" s="420"/>
      <c r="AM653" s="420"/>
      <c r="AN653" s="420"/>
      <c r="AO653" s="420"/>
      <c r="AP653" s="420"/>
      <c r="AQ653" s="420"/>
    </row>
    <row r="654" spans="1:43" x14ac:dyDescent="0.2">
      <c r="A654" s="415"/>
      <c r="B654" s="415"/>
      <c r="C654" s="420"/>
      <c r="D654" s="422"/>
      <c r="E654" s="419"/>
      <c r="F654" s="419"/>
      <c r="G654" s="420"/>
      <c r="H654" s="420"/>
      <c r="I654" s="420"/>
      <c r="J654" s="420"/>
      <c r="K654" s="420"/>
      <c r="L654" s="420"/>
      <c r="M654" s="420"/>
      <c r="N654" s="420"/>
      <c r="O654" s="420"/>
      <c r="P654" s="420"/>
      <c r="Q654" s="420"/>
      <c r="R654" s="420"/>
      <c r="S654" s="420"/>
      <c r="W654" s="420"/>
      <c r="X654" s="420"/>
      <c r="Y654" s="420"/>
      <c r="Z654" s="420"/>
      <c r="AA654" s="420"/>
      <c r="AB654" s="420"/>
      <c r="AC654" s="420"/>
      <c r="AD654" s="420"/>
      <c r="AE654" s="420"/>
      <c r="AF654" s="420"/>
      <c r="AG654" s="420"/>
      <c r="AH654" s="420"/>
      <c r="AI654" s="420"/>
      <c r="AJ654" s="420"/>
      <c r="AK654" s="420"/>
      <c r="AL654" s="420"/>
      <c r="AM654" s="420"/>
      <c r="AN654" s="420"/>
      <c r="AO654" s="420"/>
      <c r="AP654" s="420"/>
      <c r="AQ654" s="420"/>
    </row>
    <row r="655" spans="1:43" x14ac:dyDescent="0.2">
      <c r="A655" s="415"/>
      <c r="B655" s="415"/>
      <c r="C655" s="420"/>
      <c r="D655" s="422"/>
      <c r="E655" s="419"/>
      <c r="F655" s="419"/>
      <c r="G655" s="420"/>
      <c r="H655" s="420"/>
      <c r="I655" s="420"/>
      <c r="J655" s="420"/>
      <c r="K655" s="420"/>
      <c r="L655" s="420"/>
      <c r="M655" s="420"/>
      <c r="N655" s="420"/>
      <c r="O655" s="420"/>
      <c r="P655" s="420"/>
      <c r="Q655" s="420"/>
      <c r="R655" s="420"/>
      <c r="S655" s="420"/>
      <c r="W655" s="420"/>
      <c r="X655" s="420"/>
      <c r="Y655" s="420"/>
      <c r="Z655" s="420"/>
      <c r="AA655" s="420"/>
      <c r="AB655" s="420"/>
      <c r="AC655" s="420"/>
      <c r="AD655" s="420"/>
      <c r="AE655" s="420"/>
      <c r="AF655" s="420"/>
      <c r="AG655" s="420"/>
      <c r="AH655" s="420"/>
      <c r="AI655" s="420"/>
      <c r="AJ655" s="420"/>
      <c r="AK655" s="420"/>
      <c r="AL655" s="420"/>
      <c r="AM655" s="420"/>
      <c r="AN655" s="420"/>
      <c r="AO655" s="420"/>
      <c r="AP655" s="420"/>
      <c r="AQ655" s="420"/>
    </row>
    <row r="656" spans="1:43" x14ac:dyDescent="0.2">
      <c r="A656" s="415"/>
      <c r="B656" s="415"/>
      <c r="C656" s="420"/>
      <c r="D656" s="422"/>
      <c r="E656" s="419"/>
      <c r="F656" s="419"/>
      <c r="G656" s="420"/>
      <c r="H656" s="420"/>
      <c r="I656" s="420"/>
      <c r="J656" s="420"/>
      <c r="K656" s="420"/>
      <c r="L656" s="420"/>
      <c r="M656" s="420"/>
      <c r="N656" s="420"/>
      <c r="O656" s="420"/>
      <c r="P656" s="420"/>
      <c r="Q656" s="420"/>
      <c r="R656" s="420"/>
      <c r="S656" s="420"/>
      <c r="W656" s="420"/>
      <c r="X656" s="420"/>
      <c r="Y656" s="420"/>
      <c r="Z656" s="420"/>
      <c r="AA656" s="420"/>
      <c r="AB656" s="420"/>
      <c r="AC656" s="420"/>
      <c r="AD656" s="420"/>
      <c r="AE656" s="420"/>
      <c r="AF656" s="420"/>
      <c r="AG656" s="420"/>
      <c r="AH656" s="420"/>
      <c r="AI656" s="420"/>
      <c r="AJ656" s="420"/>
      <c r="AK656" s="420"/>
      <c r="AL656" s="420"/>
      <c r="AM656" s="420"/>
      <c r="AN656" s="420"/>
      <c r="AO656" s="420"/>
      <c r="AP656" s="420"/>
      <c r="AQ656" s="420"/>
    </row>
    <row r="657" spans="1:43" x14ac:dyDescent="0.2">
      <c r="A657" s="415"/>
      <c r="B657" s="415"/>
      <c r="C657" s="420"/>
      <c r="D657" s="422"/>
      <c r="E657" s="419"/>
      <c r="F657" s="419"/>
      <c r="G657" s="420"/>
      <c r="H657" s="420"/>
      <c r="I657" s="420"/>
      <c r="J657" s="420"/>
      <c r="K657" s="420"/>
      <c r="L657" s="420"/>
      <c r="M657" s="420"/>
      <c r="N657" s="420"/>
      <c r="O657" s="420"/>
      <c r="P657" s="420"/>
      <c r="Q657" s="420"/>
      <c r="R657" s="420"/>
      <c r="S657" s="420"/>
      <c r="W657" s="420"/>
      <c r="X657" s="420"/>
      <c r="Y657" s="420"/>
      <c r="Z657" s="420"/>
      <c r="AA657" s="420"/>
      <c r="AB657" s="420"/>
      <c r="AC657" s="420"/>
      <c r="AD657" s="420"/>
      <c r="AE657" s="420"/>
      <c r="AF657" s="420"/>
      <c r="AG657" s="420"/>
      <c r="AH657" s="420"/>
      <c r="AI657" s="420"/>
      <c r="AJ657" s="420"/>
      <c r="AK657" s="420"/>
      <c r="AL657" s="420"/>
      <c r="AM657" s="420"/>
      <c r="AN657" s="420"/>
      <c r="AO657" s="420"/>
      <c r="AP657" s="420"/>
      <c r="AQ657" s="420"/>
    </row>
    <row r="658" spans="1:43" x14ac:dyDescent="0.2">
      <c r="A658" s="415"/>
      <c r="B658" s="415"/>
      <c r="C658" s="420"/>
      <c r="D658" s="422"/>
      <c r="E658" s="419"/>
      <c r="F658" s="419"/>
      <c r="G658" s="420"/>
      <c r="H658" s="420"/>
      <c r="I658" s="420"/>
      <c r="J658" s="420"/>
      <c r="K658" s="420"/>
      <c r="L658" s="420"/>
      <c r="M658" s="420"/>
      <c r="N658" s="420"/>
      <c r="O658" s="420"/>
      <c r="P658" s="420"/>
      <c r="Q658" s="420"/>
      <c r="R658" s="420"/>
      <c r="S658" s="420"/>
      <c r="W658" s="420"/>
      <c r="X658" s="420"/>
      <c r="Y658" s="420"/>
      <c r="Z658" s="420"/>
      <c r="AA658" s="420"/>
      <c r="AB658" s="420"/>
      <c r="AC658" s="420"/>
      <c r="AD658" s="420"/>
      <c r="AE658" s="420"/>
      <c r="AF658" s="420"/>
      <c r="AG658" s="420"/>
      <c r="AH658" s="420"/>
      <c r="AI658" s="420"/>
      <c r="AJ658" s="420"/>
      <c r="AK658" s="420"/>
      <c r="AL658" s="420"/>
      <c r="AM658" s="420"/>
      <c r="AN658" s="420"/>
      <c r="AO658" s="420"/>
      <c r="AP658" s="420"/>
      <c r="AQ658" s="420"/>
    </row>
    <row r="659" spans="1:43" x14ac:dyDescent="0.2">
      <c r="A659" s="415"/>
      <c r="B659" s="415"/>
      <c r="C659" s="420"/>
      <c r="D659" s="422"/>
      <c r="E659" s="419"/>
      <c r="F659" s="419"/>
      <c r="G659" s="420"/>
      <c r="H659" s="420"/>
      <c r="I659" s="420"/>
      <c r="J659" s="420"/>
      <c r="K659" s="420"/>
      <c r="L659" s="420"/>
      <c r="M659" s="420"/>
      <c r="N659" s="420"/>
      <c r="O659" s="420"/>
      <c r="P659" s="420"/>
      <c r="Q659" s="420"/>
      <c r="R659" s="420"/>
      <c r="S659" s="420"/>
      <c r="W659" s="420"/>
      <c r="X659" s="420"/>
      <c r="Y659" s="420"/>
      <c r="Z659" s="420"/>
      <c r="AA659" s="420"/>
      <c r="AB659" s="420"/>
      <c r="AC659" s="420"/>
      <c r="AD659" s="420"/>
      <c r="AE659" s="420"/>
      <c r="AF659" s="420"/>
      <c r="AG659" s="420"/>
      <c r="AH659" s="420"/>
      <c r="AI659" s="420"/>
      <c r="AJ659" s="420"/>
      <c r="AK659" s="420"/>
      <c r="AL659" s="420"/>
      <c r="AM659" s="420"/>
      <c r="AN659" s="420"/>
      <c r="AO659" s="420"/>
      <c r="AP659" s="420"/>
      <c r="AQ659" s="420"/>
    </row>
    <row r="660" spans="1:43" x14ac:dyDescent="0.2">
      <c r="A660" s="415"/>
      <c r="B660" s="415"/>
      <c r="C660" s="420"/>
      <c r="D660" s="422"/>
      <c r="E660" s="419"/>
      <c r="F660" s="419"/>
      <c r="G660" s="420"/>
      <c r="H660" s="420"/>
      <c r="I660" s="420"/>
      <c r="J660" s="420"/>
      <c r="K660" s="420"/>
      <c r="L660" s="420"/>
      <c r="M660" s="420"/>
      <c r="N660" s="420"/>
      <c r="O660" s="420"/>
      <c r="P660" s="420"/>
      <c r="Q660" s="420"/>
      <c r="R660" s="420"/>
      <c r="S660" s="420"/>
      <c r="W660" s="420"/>
      <c r="X660" s="420"/>
      <c r="Y660" s="420"/>
      <c r="Z660" s="420"/>
      <c r="AA660" s="420"/>
      <c r="AB660" s="420"/>
      <c r="AC660" s="420"/>
      <c r="AD660" s="420"/>
      <c r="AE660" s="420"/>
      <c r="AF660" s="420"/>
      <c r="AG660" s="420"/>
      <c r="AH660" s="420"/>
      <c r="AI660" s="420"/>
      <c r="AJ660" s="420"/>
      <c r="AK660" s="420"/>
      <c r="AL660" s="420"/>
      <c r="AM660" s="420"/>
      <c r="AN660" s="420"/>
      <c r="AO660" s="420"/>
      <c r="AP660" s="420"/>
      <c r="AQ660" s="420"/>
    </row>
    <row r="661" spans="1:43" x14ac:dyDescent="0.2">
      <c r="A661" s="415"/>
      <c r="B661" s="415"/>
      <c r="C661" s="420"/>
      <c r="D661" s="422"/>
      <c r="E661" s="419"/>
      <c r="F661" s="419"/>
      <c r="G661" s="420"/>
      <c r="H661" s="420"/>
      <c r="I661" s="420"/>
      <c r="J661" s="420"/>
      <c r="K661" s="420"/>
      <c r="L661" s="420"/>
      <c r="M661" s="420"/>
      <c r="N661" s="420"/>
      <c r="O661" s="420"/>
      <c r="P661" s="420"/>
      <c r="Q661" s="420"/>
      <c r="R661" s="420"/>
      <c r="S661" s="420"/>
      <c r="W661" s="420"/>
      <c r="X661" s="420"/>
      <c r="Y661" s="420"/>
      <c r="Z661" s="420"/>
      <c r="AA661" s="420"/>
      <c r="AB661" s="420"/>
      <c r="AC661" s="420"/>
      <c r="AD661" s="420"/>
      <c r="AE661" s="420"/>
      <c r="AF661" s="420"/>
      <c r="AG661" s="420"/>
      <c r="AH661" s="420"/>
      <c r="AI661" s="420"/>
      <c r="AJ661" s="420"/>
      <c r="AK661" s="420"/>
      <c r="AL661" s="420"/>
      <c r="AM661" s="420"/>
      <c r="AN661" s="420"/>
      <c r="AO661" s="420"/>
      <c r="AP661" s="420"/>
      <c r="AQ661" s="420"/>
    </row>
    <row r="662" spans="1:43" x14ac:dyDescent="0.2">
      <c r="A662" s="415"/>
      <c r="B662" s="415"/>
      <c r="C662" s="420"/>
      <c r="D662" s="422"/>
      <c r="E662" s="419"/>
      <c r="F662" s="419"/>
      <c r="G662" s="420"/>
      <c r="H662" s="420"/>
      <c r="I662" s="420"/>
      <c r="J662" s="420"/>
      <c r="K662" s="420"/>
      <c r="L662" s="420"/>
      <c r="M662" s="420"/>
      <c r="N662" s="420"/>
      <c r="O662" s="420"/>
      <c r="P662" s="420"/>
      <c r="Q662" s="420"/>
      <c r="R662" s="420"/>
      <c r="S662" s="420"/>
      <c r="W662" s="420"/>
      <c r="X662" s="420"/>
      <c r="Y662" s="420"/>
      <c r="Z662" s="420"/>
      <c r="AA662" s="420"/>
      <c r="AB662" s="420"/>
      <c r="AC662" s="420"/>
      <c r="AD662" s="420"/>
      <c r="AE662" s="420"/>
      <c r="AF662" s="420"/>
      <c r="AG662" s="420"/>
      <c r="AH662" s="420"/>
      <c r="AI662" s="420"/>
      <c r="AJ662" s="420"/>
      <c r="AK662" s="420"/>
      <c r="AL662" s="420"/>
      <c r="AM662" s="420"/>
      <c r="AN662" s="420"/>
      <c r="AO662" s="420"/>
      <c r="AP662" s="420"/>
      <c r="AQ662" s="420"/>
    </row>
    <row r="663" spans="1:43" x14ac:dyDescent="0.2">
      <c r="A663" s="415"/>
      <c r="B663" s="415"/>
      <c r="C663" s="420"/>
      <c r="D663" s="422"/>
      <c r="E663" s="419"/>
      <c r="F663" s="419"/>
      <c r="G663" s="420"/>
      <c r="H663" s="420"/>
      <c r="I663" s="420"/>
      <c r="J663" s="420"/>
      <c r="K663" s="420"/>
      <c r="L663" s="420"/>
      <c r="M663" s="420"/>
      <c r="N663" s="420"/>
      <c r="O663" s="420"/>
      <c r="P663" s="420"/>
      <c r="Q663" s="420"/>
      <c r="R663" s="420"/>
      <c r="S663" s="420"/>
      <c r="W663" s="420"/>
      <c r="X663" s="420"/>
      <c r="Y663" s="420"/>
      <c r="Z663" s="420"/>
      <c r="AA663" s="420"/>
      <c r="AB663" s="420"/>
      <c r="AC663" s="420"/>
      <c r="AD663" s="420"/>
      <c r="AE663" s="420"/>
      <c r="AF663" s="420"/>
      <c r="AG663" s="420"/>
      <c r="AH663" s="420"/>
      <c r="AI663" s="420"/>
      <c r="AJ663" s="420"/>
      <c r="AK663" s="420"/>
      <c r="AL663" s="420"/>
      <c r="AM663" s="420"/>
      <c r="AN663" s="420"/>
      <c r="AO663" s="420"/>
      <c r="AP663" s="420"/>
      <c r="AQ663" s="420"/>
    </row>
    <row r="664" spans="1:43" x14ac:dyDescent="0.2">
      <c r="A664" s="415"/>
      <c r="B664" s="415"/>
      <c r="C664" s="420"/>
      <c r="D664" s="422"/>
      <c r="E664" s="419"/>
      <c r="F664" s="419"/>
      <c r="G664" s="420"/>
      <c r="H664" s="420"/>
      <c r="I664" s="420"/>
      <c r="J664" s="420"/>
      <c r="K664" s="420"/>
      <c r="L664" s="420"/>
      <c r="M664" s="420"/>
      <c r="N664" s="420"/>
      <c r="O664" s="420"/>
      <c r="P664" s="420"/>
      <c r="Q664" s="420"/>
      <c r="R664" s="420"/>
      <c r="S664" s="420"/>
      <c r="W664" s="420"/>
      <c r="X664" s="420"/>
      <c r="Y664" s="420"/>
      <c r="Z664" s="420"/>
      <c r="AA664" s="420"/>
      <c r="AB664" s="420"/>
      <c r="AC664" s="420"/>
      <c r="AD664" s="420"/>
      <c r="AE664" s="420"/>
      <c r="AF664" s="420"/>
      <c r="AG664" s="420"/>
      <c r="AH664" s="420"/>
      <c r="AI664" s="420"/>
      <c r="AJ664" s="420"/>
      <c r="AK664" s="420"/>
      <c r="AL664" s="420"/>
      <c r="AM664" s="420"/>
      <c r="AN664" s="420"/>
      <c r="AO664" s="420"/>
      <c r="AP664" s="420"/>
      <c r="AQ664" s="420"/>
    </row>
    <row r="665" spans="1:43" x14ac:dyDescent="0.2">
      <c r="A665" s="415"/>
      <c r="B665" s="415"/>
      <c r="C665" s="420"/>
      <c r="D665" s="422"/>
      <c r="E665" s="419"/>
      <c r="F665" s="419"/>
      <c r="G665" s="420"/>
      <c r="H665" s="420"/>
      <c r="I665" s="420"/>
      <c r="J665" s="420"/>
      <c r="K665" s="420"/>
      <c r="L665" s="420"/>
      <c r="M665" s="420"/>
      <c r="N665" s="420"/>
      <c r="O665" s="420"/>
      <c r="P665" s="420"/>
      <c r="Q665" s="420"/>
      <c r="R665" s="420"/>
      <c r="S665" s="420"/>
      <c r="W665" s="420"/>
      <c r="X665" s="420"/>
      <c r="Y665" s="420"/>
      <c r="Z665" s="420"/>
      <c r="AA665" s="420"/>
      <c r="AB665" s="420"/>
      <c r="AC665" s="420"/>
      <c r="AD665" s="420"/>
      <c r="AE665" s="420"/>
      <c r="AF665" s="420"/>
      <c r="AG665" s="420"/>
      <c r="AH665" s="420"/>
      <c r="AI665" s="420"/>
      <c r="AJ665" s="420"/>
      <c r="AK665" s="420"/>
      <c r="AL665" s="420"/>
      <c r="AM665" s="420"/>
      <c r="AN665" s="420"/>
      <c r="AO665" s="420"/>
      <c r="AP665" s="420"/>
      <c r="AQ665" s="420"/>
    </row>
    <row r="666" spans="1:43" x14ac:dyDescent="0.2">
      <c r="A666" s="415"/>
      <c r="B666" s="415"/>
      <c r="C666" s="420"/>
      <c r="D666" s="422"/>
      <c r="E666" s="419"/>
      <c r="F666" s="419"/>
      <c r="G666" s="420"/>
      <c r="H666" s="420"/>
      <c r="I666" s="420"/>
      <c r="J666" s="420"/>
      <c r="K666" s="420"/>
      <c r="L666" s="420"/>
      <c r="M666" s="420"/>
      <c r="N666" s="420"/>
      <c r="O666" s="420"/>
      <c r="P666" s="420"/>
      <c r="Q666" s="420"/>
      <c r="R666" s="420"/>
      <c r="S666" s="420"/>
      <c r="W666" s="420"/>
      <c r="X666" s="420"/>
      <c r="Y666" s="420"/>
      <c r="Z666" s="420"/>
      <c r="AA666" s="420"/>
      <c r="AB666" s="420"/>
      <c r="AC666" s="420"/>
      <c r="AD666" s="420"/>
      <c r="AE666" s="420"/>
      <c r="AF666" s="420"/>
      <c r="AG666" s="420"/>
      <c r="AH666" s="420"/>
      <c r="AI666" s="420"/>
      <c r="AJ666" s="420"/>
      <c r="AK666" s="420"/>
      <c r="AL666" s="420"/>
      <c r="AM666" s="420"/>
      <c r="AN666" s="420"/>
      <c r="AO666" s="420"/>
      <c r="AP666" s="420"/>
      <c r="AQ666" s="420"/>
    </row>
    <row r="667" spans="1:43" x14ac:dyDescent="0.2">
      <c r="A667" s="415"/>
      <c r="B667" s="415"/>
      <c r="C667" s="420"/>
      <c r="D667" s="422"/>
      <c r="E667" s="419"/>
      <c r="F667" s="419"/>
      <c r="G667" s="420"/>
      <c r="H667" s="420"/>
      <c r="I667" s="420"/>
      <c r="J667" s="420"/>
      <c r="K667" s="420"/>
      <c r="L667" s="420"/>
      <c r="M667" s="420"/>
      <c r="N667" s="420"/>
      <c r="O667" s="420"/>
      <c r="P667" s="420"/>
      <c r="Q667" s="420"/>
      <c r="R667" s="420"/>
      <c r="S667" s="420"/>
      <c r="W667" s="420"/>
      <c r="X667" s="420"/>
      <c r="Y667" s="420"/>
      <c r="Z667" s="420"/>
      <c r="AA667" s="420"/>
      <c r="AB667" s="420"/>
      <c r="AC667" s="420"/>
      <c r="AD667" s="420"/>
      <c r="AE667" s="420"/>
      <c r="AF667" s="420"/>
      <c r="AG667" s="420"/>
      <c r="AH667" s="420"/>
      <c r="AI667" s="420"/>
      <c r="AJ667" s="420"/>
      <c r="AK667" s="420"/>
      <c r="AL667" s="420"/>
      <c r="AM667" s="420"/>
      <c r="AN667" s="420"/>
      <c r="AO667" s="420"/>
      <c r="AP667" s="420"/>
      <c r="AQ667" s="420"/>
    </row>
    <row r="668" spans="1:43" x14ac:dyDescent="0.2">
      <c r="A668" s="415"/>
      <c r="B668" s="415"/>
      <c r="C668" s="420"/>
      <c r="D668" s="422"/>
      <c r="E668" s="419"/>
      <c r="F668" s="419"/>
      <c r="G668" s="420"/>
      <c r="H668" s="420"/>
      <c r="I668" s="420"/>
      <c r="J668" s="420"/>
      <c r="K668" s="420"/>
      <c r="L668" s="420"/>
      <c r="M668" s="420"/>
      <c r="N668" s="420"/>
      <c r="O668" s="420"/>
      <c r="P668" s="420"/>
      <c r="Q668" s="420"/>
      <c r="R668" s="420"/>
      <c r="S668" s="420"/>
      <c r="W668" s="420"/>
      <c r="X668" s="420"/>
      <c r="Y668" s="420"/>
      <c r="Z668" s="420"/>
      <c r="AA668" s="420"/>
      <c r="AB668" s="420"/>
      <c r="AC668" s="420"/>
      <c r="AD668" s="420"/>
      <c r="AE668" s="420"/>
      <c r="AF668" s="420"/>
      <c r="AG668" s="420"/>
      <c r="AH668" s="420"/>
      <c r="AI668" s="420"/>
      <c r="AJ668" s="420"/>
      <c r="AK668" s="420"/>
      <c r="AL668" s="420"/>
      <c r="AM668" s="420"/>
      <c r="AN668" s="420"/>
      <c r="AO668" s="420"/>
      <c r="AP668" s="420"/>
      <c r="AQ668" s="420"/>
    </row>
    <row r="669" spans="1:43" x14ac:dyDescent="0.2">
      <c r="A669" s="415"/>
      <c r="B669" s="415"/>
      <c r="C669" s="420"/>
      <c r="D669" s="422"/>
      <c r="E669" s="419"/>
      <c r="F669" s="419"/>
      <c r="G669" s="420"/>
      <c r="H669" s="420"/>
      <c r="I669" s="420"/>
      <c r="J669" s="420"/>
      <c r="K669" s="420"/>
      <c r="L669" s="420"/>
      <c r="M669" s="420"/>
      <c r="N669" s="420"/>
      <c r="O669" s="420"/>
      <c r="P669" s="420"/>
      <c r="Q669" s="420"/>
      <c r="R669" s="420"/>
      <c r="S669" s="420"/>
      <c r="W669" s="420"/>
      <c r="X669" s="420"/>
      <c r="Y669" s="420"/>
      <c r="Z669" s="420"/>
      <c r="AA669" s="420"/>
      <c r="AB669" s="420"/>
      <c r="AC669" s="420"/>
      <c r="AD669" s="420"/>
      <c r="AE669" s="420"/>
      <c r="AF669" s="420"/>
      <c r="AG669" s="420"/>
      <c r="AH669" s="420"/>
      <c r="AI669" s="420"/>
      <c r="AJ669" s="420"/>
      <c r="AK669" s="420"/>
      <c r="AL669" s="420"/>
      <c r="AM669" s="420"/>
      <c r="AN669" s="420"/>
      <c r="AO669" s="420"/>
      <c r="AP669" s="420"/>
      <c r="AQ669" s="420"/>
    </row>
    <row r="670" spans="1:43" x14ac:dyDescent="0.2">
      <c r="A670" s="415"/>
      <c r="B670" s="415"/>
      <c r="C670" s="420"/>
      <c r="D670" s="422"/>
      <c r="E670" s="419"/>
      <c r="F670" s="419"/>
      <c r="G670" s="420"/>
      <c r="H670" s="420"/>
      <c r="I670" s="420"/>
      <c r="J670" s="420"/>
      <c r="K670" s="420"/>
      <c r="L670" s="420"/>
      <c r="M670" s="420"/>
      <c r="N670" s="420"/>
      <c r="O670" s="420"/>
      <c r="P670" s="420"/>
      <c r="Q670" s="420"/>
      <c r="R670" s="420"/>
      <c r="S670" s="420"/>
      <c r="W670" s="420"/>
      <c r="X670" s="420"/>
      <c r="Y670" s="420"/>
      <c r="Z670" s="420"/>
      <c r="AA670" s="420"/>
      <c r="AB670" s="420"/>
      <c r="AC670" s="420"/>
      <c r="AD670" s="420"/>
      <c r="AE670" s="420"/>
      <c r="AF670" s="420"/>
      <c r="AG670" s="420"/>
      <c r="AH670" s="420"/>
      <c r="AI670" s="420"/>
      <c r="AJ670" s="420"/>
      <c r="AK670" s="420"/>
      <c r="AL670" s="420"/>
      <c r="AM670" s="420"/>
      <c r="AN670" s="420"/>
      <c r="AO670" s="420"/>
      <c r="AP670" s="420"/>
      <c r="AQ670" s="420"/>
    </row>
    <row r="671" spans="1:43" x14ac:dyDescent="0.2">
      <c r="A671" s="415"/>
      <c r="B671" s="415"/>
      <c r="C671" s="420"/>
      <c r="D671" s="422"/>
      <c r="E671" s="419"/>
      <c r="F671" s="419"/>
      <c r="G671" s="420"/>
      <c r="H671" s="420"/>
      <c r="I671" s="420"/>
      <c r="J671" s="420"/>
      <c r="K671" s="420"/>
      <c r="L671" s="420"/>
      <c r="M671" s="420"/>
      <c r="N671" s="420"/>
      <c r="O671" s="420"/>
      <c r="P671" s="420"/>
      <c r="Q671" s="420"/>
      <c r="R671" s="420"/>
      <c r="S671" s="420"/>
      <c r="W671" s="420"/>
      <c r="X671" s="420"/>
      <c r="Y671" s="420"/>
      <c r="Z671" s="420"/>
      <c r="AA671" s="420"/>
      <c r="AB671" s="420"/>
      <c r="AC671" s="420"/>
      <c r="AD671" s="420"/>
      <c r="AE671" s="420"/>
      <c r="AF671" s="420"/>
      <c r="AG671" s="420"/>
      <c r="AH671" s="420"/>
      <c r="AI671" s="420"/>
      <c r="AJ671" s="420"/>
      <c r="AK671" s="420"/>
      <c r="AL671" s="420"/>
      <c r="AM671" s="420"/>
      <c r="AN671" s="420"/>
      <c r="AO671" s="420"/>
      <c r="AP671" s="420"/>
      <c r="AQ671" s="420"/>
    </row>
    <row r="672" spans="1:43" x14ac:dyDescent="0.2">
      <c r="A672" s="415"/>
      <c r="B672" s="415"/>
      <c r="C672" s="420"/>
      <c r="D672" s="422"/>
      <c r="E672" s="419"/>
      <c r="F672" s="419"/>
      <c r="G672" s="420"/>
      <c r="H672" s="420"/>
      <c r="I672" s="420"/>
      <c r="J672" s="420"/>
      <c r="K672" s="420"/>
      <c r="L672" s="420"/>
      <c r="M672" s="420"/>
      <c r="N672" s="420"/>
      <c r="O672" s="420"/>
      <c r="P672" s="420"/>
      <c r="Q672" s="420"/>
      <c r="R672" s="420"/>
      <c r="S672" s="420"/>
      <c r="W672" s="420"/>
      <c r="X672" s="420"/>
      <c r="Y672" s="420"/>
      <c r="Z672" s="420"/>
      <c r="AA672" s="420"/>
      <c r="AB672" s="420"/>
      <c r="AC672" s="420"/>
      <c r="AD672" s="420"/>
      <c r="AE672" s="420"/>
      <c r="AF672" s="420"/>
      <c r="AG672" s="420"/>
      <c r="AH672" s="420"/>
      <c r="AI672" s="420"/>
      <c r="AJ672" s="420"/>
      <c r="AK672" s="420"/>
      <c r="AL672" s="420"/>
      <c r="AM672" s="420"/>
      <c r="AN672" s="420"/>
      <c r="AO672" s="420"/>
      <c r="AP672" s="420"/>
      <c r="AQ672" s="420"/>
    </row>
    <row r="673" spans="1:43" x14ac:dyDescent="0.2">
      <c r="A673" s="415"/>
      <c r="B673" s="415"/>
      <c r="C673" s="420"/>
      <c r="D673" s="422"/>
      <c r="E673" s="419"/>
      <c r="F673" s="419"/>
      <c r="G673" s="420"/>
      <c r="H673" s="420"/>
      <c r="I673" s="420"/>
      <c r="J673" s="420"/>
      <c r="K673" s="420"/>
      <c r="L673" s="420"/>
      <c r="M673" s="420"/>
      <c r="N673" s="420"/>
      <c r="O673" s="420"/>
      <c r="P673" s="420"/>
      <c r="Q673" s="420"/>
      <c r="R673" s="420"/>
      <c r="S673" s="420"/>
      <c r="W673" s="420"/>
      <c r="X673" s="420"/>
      <c r="Y673" s="420"/>
      <c r="Z673" s="420"/>
      <c r="AA673" s="420"/>
      <c r="AB673" s="420"/>
      <c r="AC673" s="420"/>
      <c r="AD673" s="420"/>
      <c r="AE673" s="420"/>
      <c r="AF673" s="420"/>
      <c r="AG673" s="420"/>
      <c r="AH673" s="420"/>
      <c r="AI673" s="420"/>
      <c r="AJ673" s="420"/>
      <c r="AK673" s="420"/>
      <c r="AL673" s="420"/>
      <c r="AM673" s="420"/>
      <c r="AN673" s="420"/>
      <c r="AO673" s="420"/>
      <c r="AP673" s="420"/>
      <c r="AQ673" s="420"/>
    </row>
    <row r="674" spans="1:43" x14ac:dyDescent="0.2">
      <c r="A674" s="415"/>
      <c r="B674" s="415"/>
      <c r="C674" s="420"/>
      <c r="D674" s="422"/>
      <c r="E674" s="419"/>
      <c r="F674" s="419"/>
      <c r="G674" s="420"/>
      <c r="H674" s="420"/>
      <c r="I674" s="420"/>
      <c r="J674" s="420"/>
      <c r="K674" s="420"/>
      <c r="L674" s="420"/>
      <c r="M674" s="420"/>
      <c r="N674" s="420"/>
      <c r="O674" s="420"/>
      <c r="P674" s="420"/>
      <c r="Q674" s="420"/>
      <c r="R674" s="420"/>
      <c r="S674" s="420"/>
      <c r="W674" s="420"/>
      <c r="X674" s="420"/>
      <c r="Y674" s="420"/>
      <c r="Z674" s="420"/>
      <c r="AA674" s="420"/>
      <c r="AB674" s="420"/>
      <c r="AC674" s="420"/>
      <c r="AD674" s="420"/>
      <c r="AE674" s="420"/>
      <c r="AF674" s="420"/>
      <c r="AG674" s="420"/>
      <c r="AH674" s="420"/>
      <c r="AI674" s="420"/>
      <c r="AJ674" s="420"/>
      <c r="AK674" s="420"/>
      <c r="AL674" s="420"/>
      <c r="AM674" s="420"/>
      <c r="AN674" s="420"/>
      <c r="AO674" s="420"/>
      <c r="AP674" s="420"/>
      <c r="AQ674" s="420"/>
    </row>
    <row r="675" spans="1:43" x14ac:dyDescent="0.2">
      <c r="A675" s="415"/>
      <c r="B675" s="415"/>
      <c r="C675" s="420"/>
      <c r="D675" s="422"/>
      <c r="E675" s="419"/>
      <c r="F675" s="419"/>
      <c r="G675" s="420"/>
      <c r="H675" s="420"/>
      <c r="I675" s="420"/>
      <c r="J675" s="420"/>
      <c r="K675" s="420"/>
      <c r="L675" s="420"/>
      <c r="M675" s="420"/>
      <c r="N675" s="420"/>
      <c r="O675" s="420"/>
      <c r="P675" s="420"/>
      <c r="Q675" s="420"/>
      <c r="R675" s="420"/>
      <c r="S675" s="420"/>
      <c r="W675" s="420"/>
      <c r="X675" s="420"/>
      <c r="Y675" s="420"/>
      <c r="Z675" s="420"/>
      <c r="AA675" s="420"/>
      <c r="AB675" s="420"/>
      <c r="AC675" s="420"/>
      <c r="AD675" s="420"/>
      <c r="AE675" s="420"/>
      <c r="AF675" s="420"/>
      <c r="AG675" s="420"/>
      <c r="AH675" s="420"/>
      <c r="AI675" s="420"/>
      <c r="AJ675" s="420"/>
      <c r="AK675" s="420"/>
      <c r="AL675" s="420"/>
      <c r="AM675" s="420"/>
      <c r="AN675" s="420"/>
      <c r="AO675" s="420"/>
      <c r="AP675" s="420"/>
      <c r="AQ675" s="420"/>
    </row>
    <row r="676" spans="1:43" x14ac:dyDescent="0.2">
      <c r="A676" s="415"/>
      <c r="B676" s="415"/>
      <c r="C676" s="420"/>
      <c r="D676" s="422"/>
      <c r="E676" s="419"/>
      <c r="F676" s="419"/>
      <c r="G676" s="420"/>
      <c r="H676" s="420"/>
      <c r="I676" s="420"/>
      <c r="J676" s="420"/>
      <c r="K676" s="420"/>
      <c r="L676" s="420"/>
      <c r="M676" s="420"/>
      <c r="N676" s="420"/>
      <c r="O676" s="420"/>
      <c r="P676" s="420"/>
      <c r="Q676" s="420"/>
      <c r="R676" s="420"/>
      <c r="S676" s="420"/>
      <c r="W676" s="420"/>
      <c r="X676" s="420"/>
      <c r="Y676" s="420"/>
      <c r="Z676" s="420"/>
      <c r="AA676" s="420"/>
      <c r="AB676" s="420"/>
      <c r="AC676" s="420"/>
      <c r="AD676" s="420"/>
      <c r="AE676" s="420"/>
      <c r="AF676" s="420"/>
      <c r="AG676" s="420"/>
      <c r="AH676" s="420"/>
      <c r="AI676" s="420"/>
      <c r="AJ676" s="420"/>
      <c r="AK676" s="420"/>
      <c r="AL676" s="420"/>
      <c r="AM676" s="420"/>
      <c r="AN676" s="420"/>
      <c r="AO676" s="420"/>
      <c r="AP676" s="420"/>
      <c r="AQ676" s="420"/>
    </row>
    <row r="677" spans="1:43" x14ac:dyDescent="0.2">
      <c r="A677" s="415"/>
      <c r="B677" s="415"/>
      <c r="C677" s="420"/>
      <c r="D677" s="422"/>
      <c r="E677" s="419"/>
      <c r="F677" s="419"/>
      <c r="G677" s="420"/>
      <c r="H677" s="420"/>
      <c r="I677" s="420"/>
      <c r="J677" s="420"/>
      <c r="K677" s="420"/>
      <c r="L677" s="420"/>
      <c r="M677" s="420"/>
      <c r="N677" s="420"/>
      <c r="O677" s="420"/>
      <c r="P677" s="420"/>
      <c r="Q677" s="420"/>
      <c r="R677" s="420"/>
      <c r="S677" s="420"/>
      <c r="W677" s="420"/>
      <c r="X677" s="420"/>
      <c r="Y677" s="420"/>
      <c r="Z677" s="420"/>
      <c r="AA677" s="420"/>
      <c r="AB677" s="420"/>
      <c r="AC677" s="420"/>
      <c r="AD677" s="420"/>
      <c r="AE677" s="420"/>
      <c r="AF677" s="420"/>
      <c r="AG677" s="420"/>
      <c r="AH677" s="420"/>
      <c r="AI677" s="420"/>
      <c r="AJ677" s="420"/>
      <c r="AK677" s="420"/>
      <c r="AL677" s="420"/>
      <c r="AM677" s="420"/>
      <c r="AN677" s="420"/>
      <c r="AO677" s="420"/>
      <c r="AP677" s="420"/>
      <c r="AQ677" s="420"/>
    </row>
    <row r="678" spans="1:43" x14ac:dyDescent="0.2">
      <c r="A678" s="415"/>
      <c r="B678" s="415"/>
      <c r="C678" s="420"/>
      <c r="D678" s="422"/>
      <c r="E678" s="419"/>
      <c r="F678" s="419"/>
      <c r="G678" s="420"/>
      <c r="H678" s="420"/>
      <c r="I678" s="420"/>
      <c r="J678" s="420"/>
      <c r="K678" s="420"/>
      <c r="L678" s="420"/>
      <c r="M678" s="420"/>
      <c r="N678" s="420"/>
      <c r="O678" s="420"/>
      <c r="P678" s="420"/>
      <c r="Q678" s="420"/>
      <c r="R678" s="420"/>
      <c r="S678" s="420"/>
      <c r="W678" s="420"/>
      <c r="X678" s="420"/>
      <c r="Y678" s="420"/>
      <c r="Z678" s="420"/>
      <c r="AA678" s="420"/>
      <c r="AB678" s="420"/>
      <c r="AC678" s="420"/>
      <c r="AD678" s="420"/>
      <c r="AE678" s="420"/>
      <c r="AF678" s="420"/>
      <c r="AG678" s="420"/>
      <c r="AH678" s="420"/>
      <c r="AI678" s="420"/>
      <c r="AJ678" s="420"/>
      <c r="AK678" s="420"/>
      <c r="AL678" s="420"/>
      <c r="AM678" s="420"/>
      <c r="AN678" s="420"/>
      <c r="AO678" s="420"/>
      <c r="AP678" s="420"/>
      <c r="AQ678" s="420"/>
    </row>
    <row r="679" spans="1:43" x14ac:dyDescent="0.2">
      <c r="A679" s="415"/>
      <c r="B679" s="415"/>
      <c r="C679" s="420"/>
      <c r="D679" s="422"/>
      <c r="E679" s="419"/>
      <c r="F679" s="419"/>
      <c r="G679" s="420"/>
      <c r="H679" s="420"/>
      <c r="I679" s="420"/>
      <c r="J679" s="420"/>
      <c r="K679" s="420"/>
      <c r="L679" s="420"/>
      <c r="M679" s="420"/>
      <c r="N679" s="420"/>
      <c r="O679" s="420"/>
      <c r="P679" s="420"/>
      <c r="Q679" s="420"/>
      <c r="R679" s="420"/>
      <c r="S679" s="420"/>
      <c r="W679" s="420"/>
      <c r="X679" s="420"/>
      <c r="Y679" s="420"/>
      <c r="Z679" s="420"/>
      <c r="AA679" s="420"/>
      <c r="AB679" s="420"/>
      <c r="AC679" s="420"/>
      <c r="AD679" s="420"/>
      <c r="AE679" s="420"/>
      <c r="AF679" s="420"/>
      <c r="AG679" s="420"/>
      <c r="AH679" s="420"/>
      <c r="AI679" s="420"/>
      <c r="AJ679" s="420"/>
      <c r="AK679" s="420"/>
      <c r="AL679" s="420"/>
      <c r="AM679" s="420"/>
      <c r="AN679" s="420"/>
      <c r="AO679" s="420"/>
      <c r="AP679" s="420"/>
      <c r="AQ679" s="420"/>
    </row>
    <row r="680" spans="1:43" x14ac:dyDescent="0.2">
      <c r="A680" s="415"/>
      <c r="B680" s="415"/>
      <c r="C680" s="420"/>
      <c r="D680" s="422"/>
      <c r="E680" s="419"/>
      <c r="F680" s="419"/>
      <c r="G680" s="420"/>
      <c r="H680" s="420"/>
      <c r="I680" s="420"/>
      <c r="J680" s="420"/>
      <c r="K680" s="420"/>
      <c r="L680" s="420"/>
      <c r="M680" s="420"/>
      <c r="N680" s="420"/>
      <c r="O680" s="420"/>
      <c r="P680" s="420"/>
      <c r="Q680" s="420"/>
      <c r="R680" s="420"/>
      <c r="S680" s="420"/>
    </row>
    <row r="681" spans="1:43" x14ac:dyDescent="0.2">
      <c r="A681" s="415"/>
      <c r="B681" s="415"/>
      <c r="C681" s="420"/>
      <c r="D681" s="422"/>
      <c r="E681" s="419"/>
      <c r="F681" s="419"/>
      <c r="G681" s="420"/>
      <c r="H681" s="420"/>
      <c r="I681" s="420"/>
      <c r="J681" s="420"/>
      <c r="K681" s="420"/>
      <c r="L681" s="420"/>
      <c r="M681" s="420"/>
      <c r="N681" s="420"/>
      <c r="O681" s="420"/>
      <c r="P681" s="420"/>
      <c r="Q681" s="420"/>
      <c r="R681" s="420"/>
      <c r="S681" s="420"/>
    </row>
  </sheetData>
  <mergeCells count="20">
    <mergeCell ref="V9:V10"/>
    <mergeCell ref="C9:C10"/>
    <mergeCell ref="G9:G10"/>
    <mergeCell ref="I9:I10"/>
    <mergeCell ref="K9:K10"/>
    <mergeCell ref="M9:M10"/>
    <mergeCell ref="N9:N10"/>
    <mergeCell ref="E5:U5"/>
    <mergeCell ref="E6:U6"/>
    <mergeCell ref="E7:U7"/>
    <mergeCell ref="E8:U8"/>
    <mergeCell ref="A1:A9"/>
    <mergeCell ref="P9:P10"/>
    <mergeCell ref="R9:R10"/>
    <mergeCell ref="S9:U9"/>
    <mergeCell ref="C1:U1"/>
    <mergeCell ref="E2:U2"/>
    <mergeCell ref="E3:U3"/>
    <mergeCell ref="E4:U4"/>
    <mergeCell ref="C5:C6"/>
  </mergeCells>
  <dataValidations count="4">
    <dataValidation type="list" allowBlank="1" showInputMessage="1" showErrorMessage="1" sqref="S46:U61 S63:U77 S37:U44 S23:U35 S12:U21" xr:uid="{00000000-0002-0000-0800-000000000000}">
      <formula1>$AK$3:$AK$7</formula1>
    </dataValidation>
    <dataValidation type="list" allowBlank="1" showInputMessage="1" showErrorMessage="1" prompt="Indiquer &quot;non&quot; si l'unité géographique ou organisationnelle de votre établissement n'est pas concernée par cette variable et le justifier dans la colonne remarques" sqref="O47:O52 L47:L52 J47:J52 H47:H52 F47:F52 O54:O58 L54:L58 J54:J58 H54:H58 F54:F58 O60:O61 L60:L61 J60:J61 H60:H61 F60:F61 O73:O75 L73:L75 J73:J75 H73:H75 F73:F75 O77 L77 J77 H77 F77 F70:F71 H70:H71 J70:J71 L70:L71 O70:O71 O67:O68 L67:L68 J67:J68 H67:H68 F67:F68 O64:O65 L64:L65 J64:J65 H64:H65 F64:F65 F43:F44 L34:L35 J34:J35 H34:H35 F34:F35 O34:O35 O31:O32 L31:L32 J31:J32 H31:H32 F31:F32 O28:O29 L28:L29 J28:J29 H28:H29 F28:F29 O24:O26 L24:L26 J24:J26 H24:H26 F24:F26 O20:O21 L20:L21 J20:J21 H20:H21 F20:F21 O16:O18 L16:L18 J16:J18 H16:H18 F16:F18 O13:O14 L13:L14 J13:J14 H13:H14 F38:F39 H38:H39 J38:J39 L38:L39 O38:O39 H43:H44 J43:J44 L43:L44 O43:O44 F13:F14 F41 H41 J41 L41 O41 Q47:Q52 Q54:Q58 Q60:Q61 Q73:Q75 Q77 Q70:Q71 Q67:Q68 Q64:Q65 Q34:Q35 Q31:Q32 Q28:Q29 Q24:Q26 Q20:Q21 Q16:Q18 Q13:Q14 Q38:Q39 Q43:Q44 Q41" xr:uid="{00000000-0002-0000-0800-000001000000}">
      <formula1>$AJ$6:$AJ$7</formula1>
    </dataValidation>
    <dataValidation type="list" allowBlank="1" showInputMessage="1" showErrorMessage="1" prompt="choisir le niveau (1 à 5) dans la liste déroulante" sqref="M46:N61 G46:G61 I46:I61 K46:K61 P63:P77 M63:N77 P12:P21 I63:I77 K63:K77 G63:G77 M12:N21 P23:P35 M23:N35 K23:K35 G23:G35 I23:I35 P37:P44 G12:G21 I12:I21 K12:K21 M37:N44 K37:K44 G37:G44 I37:I44 P46:P61" xr:uid="{00000000-0002-0000-0800-000002000000}">
      <formula1>$AK$3:$AK$7</formula1>
    </dataValidation>
    <dataValidation type="list" allowBlank="1" showInputMessage="1" showErrorMessage="1" sqref="D60:D61 D54:D58 D47:D52 D77 D73:D75 D70:D71 D67:D68 D64:D65 D20:D21 D34:D35 D31:D32 D28:D29 D24:D26 D13:D14 D16:D18 D38:D39 D41 D43:D44" xr:uid="{00000000-0002-0000-0800-000003000000}">
      <formula1>$AH$5:$AH$7</formula1>
    </dataValidation>
  </dataValidations>
  <pageMargins left="0.23622047244094491" right="0.23622047244094491" top="0.35433070866141736" bottom="0.35433070866141736" header="0.31496062992125984" footer="0.31496062992125984"/>
  <pageSetup paperSize="9" scale="29" fitToHeight="0" orientation="landscape" r:id="rId1"/>
  <headerFooter>
    <oddFooter>&amp;C&amp;A&amp;RPage &amp;P/&amp;N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23</vt:i4>
      </vt:variant>
    </vt:vector>
  </HeadingPairs>
  <TitlesOfParts>
    <vt:vector size="36" baseType="lpstr">
      <vt:lpstr>INTRODUCTION</vt:lpstr>
      <vt:lpstr>GUIDE D'UTILISATION</vt:lpstr>
      <vt:lpstr>Renseignements généraux</vt:lpstr>
      <vt:lpstr>1- Axe Stratégie et Gouvernance</vt:lpstr>
      <vt:lpstr>2 - Axe Formation</vt:lpstr>
      <vt:lpstr>3 - Axe Recherche</vt:lpstr>
      <vt:lpstr>4 -Axe Gestion Environnementale</vt:lpstr>
      <vt:lpstr>5 - Axe Pol soc. et Ancr terr.</vt:lpstr>
      <vt:lpstr>Synthèse établissement</vt:lpstr>
      <vt:lpstr>Infographie</vt:lpstr>
      <vt:lpstr>Bonnes pratiques</vt:lpstr>
      <vt:lpstr>Documents-indicateurs communs</vt:lpstr>
      <vt:lpstr>GLOSSAIRE</vt:lpstr>
      <vt:lpstr>__xlnm.Print_Area_1</vt:lpstr>
      <vt:lpstr>__xlnm.Print_Titles_1</vt:lpstr>
      <vt:lpstr>_1Axe_gestion_environnementale</vt:lpstr>
      <vt:lpstr>_1Axe_Pol_Soc._et_Eng_Soc.</vt:lpstr>
      <vt:lpstr>_FilterDatabase</vt:lpstr>
      <vt:lpstr>'GUIDE D''UTILISATION'!id.b3967d29a1e1</vt:lpstr>
      <vt:lpstr>'1- Axe Stratégie et Gouvernance'!Impression_des_titres</vt:lpstr>
      <vt:lpstr>'2 - Axe Formation'!Impression_des_titres</vt:lpstr>
      <vt:lpstr>'3 - Axe Recherche'!Impression_des_titres</vt:lpstr>
      <vt:lpstr>'4 -Axe Gestion Environnementale'!Impression_des_titres</vt:lpstr>
      <vt:lpstr>'5 - Axe Pol soc. et Ancr terr.'!Impression_des_titres</vt:lpstr>
      <vt:lpstr>GLOSSAIRE!Impression_des_titres</vt:lpstr>
      <vt:lpstr>'1- Axe Stratégie et Gouvernance'!Zone_d_impression</vt:lpstr>
      <vt:lpstr>'2 - Axe Formation'!Zone_d_impression</vt:lpstr>
      <vt:lpstr>'3 - Axe Recherche'!Zone_d_impression</vt:lpstr>
      <vt:lpstr>'4 -Axe Gestion Environnementale'!Zone_d_impression</vt:lpstr>
      <vt:lpstr>'5 - Axe Pol soc. et Ancr terr.'!Zone_d_impression</vt:lpstr>
      <vt:lpstr>'Bonnes pratiques'!Zone_d_impression</vt:lpstr>
      <vt:lpstr>GLOSSAIRE!Zone_d_impression</vt:lpstr>
      <vt:lpstr>'GUIDE D''UTILISATION'!Zone_d_impression</vt:lpstr>
      <vt:lpstr>INTRODUCTION!Zone_d_impression</vt:lpstr>
      <vt:lpstr>'Renseignements généraux'!Zone_d_impression</vt:lpstr>
      <vt:lpstr>'Synthèse établissement'!Zone_d_impression</vt:lpstr>
    </vt:vector>
  </TitlesOfParts>
  <Company>IRD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Nelly Donneaud</dc:creator>
  <cp:lastModifiedBy>echidiac</cp:lastModifiedBy>
  <cp:revision/>
  <dcterms:created xsi:type="dcterms:W3CDTF">2011-12-22T13:43:18Z</dcterms:created>
  <dcterms:modified xsi:type="dcterms:W3CDTF">2020-12-02T15:09:12Z</dcterms:modified>
</cp:coreProperties>
</file>